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CelinaWhalley\Dropbox (Nonacus)\Ongoing projects\Website\Content review\Excel sheet files from Nonacus www\"/>
    </mc:Choice>
  </mc:AlternateContent>
  <xr:revisionPtr revIDLastSave="0" documentId="8_{5CCF412F-4ACB-40BA-8825-75448EC3037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aw data analysis" sheetId="2" r:id="rId1"/>
    <sheet name="Outcomes and graph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2" i="2" l="1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L16" i="2"/>
  <c r="L17" i="2"/>
  <c r="L18" i="2"/>
  <c r="C8" i="5" s="1"/>
  <c r="L19" i="2"/>
  <c r="C9" i="5" s="1"/>
  <c r="L20" i="2"/>
  <c r="C10" i="5" s="1"/>
  <c r="L21" i="2"/>
  <c r="L22" i="2"/>
  <c r="L23" i="2"/>
  <c r="L24" i="2"/>
  <c r="L25" i="2"/>
  <c r="C15" i="5" s="1"/>
  <c r="L26" i="2"/>
  <c r="C16" i="5" s="1"/>
  <c r="L27" i="2"/>
  <c r="C17" i="5" s="1"/>
  <c r="L28" i="2"/>
  <c r="C18" i="5" s="1"/>
  <c r="L29" i="2"/>
  <c r="L30" i="2"/>
  <c r="L31" i="2"/>
  <c r="C21" i="5" s="1"/>
  <c r="K31" i="2"/>
  <c r="B21" i="5" s="1"/>
  <c r="K30" i="2"/>
  <c r="K29" i="2"/>
  <c r="K28" i="2"/>
  <c r="K27" i="2"/>
  <c r="B17" i="5" s="1"/>
  <c r="K26" i="2"/>
  <c r="B16" i="5" s="1"/>
  <c r="K25" i="2"/>
  <c r="B15" i="5" s="1"/>
  <c r="K24" i="2"/>
  <c r="B14" i="5" s="1"/>
  <c r="K23" i="2"/>
  <c r="B13" i="5" s="1"/>
  <c r="K22" i="2"/>
  <c r="K21" i="2"/>
  <c r="B11" i="5" s="1"/>
  <c r="K20" i="2"/>
  <c r="B10" i="5" s="1"/>
  <c r="K19" i="2"/>
  <c r="B9" i="5" s="1"/>
  <c r="K18" i="2"/>
  <c r="B8" i="5" s="1"/>
  <c r="K17" i="2"/>
  <c r="B7" i="5" s="1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K206" i="2"/>
  <c r="L206" i="2"/>
  <c r="K207" i="2"/>
  <c r="L207" i="2"/>
  <c r="L192" i="2"/>
  <c r="K192" i="2"/>
  <c r="K112" i="2"/>
  <c r="C7" i="5"/>
  <c r="C11" i="5"/>
  <c r="B12" i="5"/>
  <c r="C12" i="5"/>
  <c r="C13" i="5"/>
  <c r="C14" i="5"/>
  <c r="B18" i="5"/>
  <c r="B19" i="5"/>
  <c r="C19" i="5"/>
  <c r="B20" i="5"/>
  <c r="C20" i="5"/>
  <c r="C6" i="5"/>
  <c r="K16" i="2"/>
  <c r="B6" i="5" s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14" i="2"/>
  <c r="O117" i="2" l="1"/>
  <c r="N207" i="2"/>
  <c r="N206" i="2"/>
  <c r="M205" i="2"/>
  <c r="F19" i="5" s="1"/>
  <c r="N204" i="2"/>
  <c r="M203" i="2"/>
  <c r="F17" i="5" s="1"/>
  <c r="N202" i="2"/>
  <c r="M201" i="2"/>
  <c r="F15" i="5" s="1"/>
  <c r="N200" i="2"/>
  <c r="M199" i="2"/>
  <c r="F13" i="5" s="1"/>
  <c r="N198" i="2"/>
  <c r="M197" i="2"/>
  <c r="F11" i="5" s="1"/>
  <c r="N196" i="2"/>
  <c r="M195" i="2"/>
  <c r="F9" i="5" s="1"/>
  <c r="N194" i="2"/>
  <c r="M193" i="2"/>
  <c r="F7" i="5" s="1"/>
  <c r="N192" i="2"/>
  <c r="N127" i="2"/>
  <c r="I21" i="5" s="1"/>
  <c r="M127" i="2"/>
  <c r="E21" i="5" s="1"/>
  <c r="O126" i="2"/>
  <c r="O125" i="2"/>
  <c r="O124" i="2"/>
  <c r="O123" i="2"/>
  <c r="O122" i="2"/>
  <c r="O121" i="2"/>
  <c r="N120" i="2"/>
  <c r="I14" i="5" s="1"/>
  <c r="M119" i="2"/>
  <c r="E13" i="5" s="1"/>
  <c r="O118" i="2"/>
  <c r="N117" i="2"/>
  <c r="I11" i="5" s="1"/>
  <c r="O116" i="2"/>
  <c r="M117" i="2"/>
  <c r="E11" i="5" s="1"/>
  <c r="M116" i="2"/>
  <c r="E10" i="5" s="1"/>
  <c r="M114" i="2"/>
  <c r="E8" i="5" s="1"/>
  <c r="M29" i="2"/>
  <c r="D19" i="5" s="1"/>
  <c r="N28" i="2"/>
  <c r="H18" i="5" s="1"/>
  <c r="M18" i="2"/>
  <c r="D8" i="5" s="1"/>
  <c r="M20" i="2"/>
  <c r="D10" i="5" s="1"/>
  <c r="N19" i="2"/>
  <c r="H9" i="5" s="1"/>
  <c r="M17" i="2"/>
  <c r="D7" i="5" s="1"/>
  <c r="P121" i="2" l="1"/>
  <c r="L15" i="5" s="1"/>
  <c r="P125" i="2"/>
  <c r="L19" i="5" s="1"/>
  <c r="O192" i="2"/>
  <c r="M6" i="5" s="1"/>
  <c r="O196" i="2"/>
  <c r="M10" i="5" s="1"/>
  <c r="O200" i="2"/>
  <c r="M14" i="5" s="1"/>
  <c r="O204" i="2"/>
  <c r="M18" i="5"/>
  <c r="O207" i="2"/>
  <c r="M21" i="5" s="1"/>
  <c r="P118" i="2"/>
  <c r="L12" i="5"/>
  <c r="P122" i="2"/>
  <c r="L16" i="5" s="1"/>
  <c r="P126" i="2"/>
  <c r="L20" i="5"/>
  <c r="P116" i="2"/>
  <c r="L10" i="5" s="1"/>
  <c r="P124" i="2"/>
  <c r="L18" i="5"/>
  <c r="P123" i="2"/>
  <c r="L17" i="5" s="1"/>
  <c r="O194" i="2"/>
  <c r="M8" i="5"/>
  <c r="O198" i="2"/>
  <c r="M12" i="5"/>
  <c r="O202" i="2"/>
  <c r="M16" i="5" s="1"/>
  <c r="O206" i="2"/>
  <c r="M20" i="5"/>
  <c r="N20" i="2"/>
  <c r="H10" i="5" s="1"/>
  <c r="O23" i="2"/>
  <c r="O25" i="2"/>
  <c r="O26" i="2"/>
  <c r="O27" i="2"/>
  <c r="O28" i="2"/>
  <c r="N29" i="2"/>
  <c r="H19" i="5" s="1"/>
  <c r="O30" i="2"/>
  <c r="O31" i="2"/>
  <c r="O21" i="2"/>
  <c r="O24" i="2"/>
  <c r="O113" i="2"/>
  <c r="N114" i="2"/>
  <c r="I8" i="5" s="1"/>
  <c r="N17" i="2"/>
  <c r="H7" i="5" s="1"/>
  <c r="O19" i="2"/>
  <c r="N22" i="2"/>
  <c r="H12" i="5" s="1"/>
  <c r="M112" i="2"/>
  <c r="E6" i="5" s="1"/>
  <c r="O18" i="2"/>
  <c r="O20" i="2"/>
  <c r="M21" i="2"/>
  <c r="D11" i="5" s="1"/>
  <c r="M22" i="2"/>
  <c r="D12" i="5" s="1"/>
  <c r="O29" i="2"/>
  <c r="M30" i="2"/>
  <c r="D20" i="5" s="1"/>
  <c r="M31" i="2"/>
  <c r="D21" i="5" s="1"/>
  <c r="M118" i="2"/>
  <c r="E12" i="5" s="1"/>
  <c r="N119" i="2"/>
  <c r="I13" i="5" s="1"/>
  <c r="M120" i="2"/>
  <c r="E14" i="5" s="1"/>
  <c r="O22" i="2"/>
  <c r="M23" i="2"/>
  <c r="D13" i="5" s="1"/>
  <c r="M24" i="2"/>
  <c r="D14" i="5" s="1"/>
  <c r="M25" i="2"/>
  <c r="D15" i="5" s="1"/>
  <c r="N31" i="2"/>
  <c r="H21" i="5" s="1"/>
  <c r="N113" i="2"/>
  <c r="I7" i="5" s="1"/>
  <c r="O120" i="2"/>
  <c r="M121" i="2"/>
  <c r="E15" i="5" s="1"/>
  <c r="M122" i="2"/>
  <c r="E16" i="5" s="1"/>
  <c r="M124" i="2"/>
  <c r="E18" i="5" s="1"/>
  <c r="M125" i="2"/>
  <c r="E19" i="5" s="1"/>
  <c r="M16" i="2"/>
  <c r="D6" i="5" s="1"/>
  <c r="M19" i="2"/>
  <c r="D9" i="5" s="1"/>
  <c r="O17" i="2"/>
  <c r="N25" i="2"/>
  <c r="H15" i="5" s="1"/>
  <c r="M26" i="2"/>
  <c r="D16" i="5" s="1"/>
  <c r="M27" i="2"/>
  <c r="D17" i="5" s="1"/>
  <c r="M28" i="2"/>
  <c r="D18" i="5" s="1"/>
  <c r="O114" i="2"/>
  <c r="N122" i="2"/>
  <c r="I16" i="5" s="1"/>
  <c r="O115" i="2"/>
  <c r="N125" i="2"/>
  <c r="I19" i="5" s="1"/>
  <c r="M126" i="2"/>
  <c r="E20" i="5" s="1"/>
  <c r="N21" i="2"/>
  <c r="H11" i="5" s="1"/>
  <c r="N24" i="2"/>
  <c r="H14" i="5" s="1"/>
  <c r="N27" i="2"/>
  <c r="H17" i="5" s="1"/>
  <c r="N30" i="2"/>
  <c r="H20" i="5" s="1"/>
  <c r="O112" i="2"/>
  <c r="M113" i="2"/>
  <c r="E7" i="5" s="1"/>
  <c r="M115" i="2"/>
  <c r="E9" i="5" s="1"/>
  <c r="N116" i="2"/>
  <c r="I10" i="5" s="1"/>
  <c r="O119" i="2"/>
  <c r="M123" i="2"/>
  <c r="E17" i="5" s="1"/>
  <c r="N124" i="2"/>
  <c r="I18" i="5" s="1"/>
  <c r="O127" i="2"/>
  <c r="N18" i="2"/>
  <c r="H8" i="5" s="1"/>
  <c r="N23" i="2"/>
  <c r="H13" i="5" s="1"/>
  <c r="N26" i="2"/>
  <c r="H16" i="5" s="1"/>
  <c r="N115" i="2"/>
  <c r="I9" i="5" s="1"/>
  <c r="N118" i="2"/>
  <c r="I12" i="5" s="1"/>
  <c r="N121" i="2"/>
  <c r="I15" i="5" s="1"/>
  <c r="N123" i="2"/>
  <c r="I17" i="5" s="1"/>
  <c r="N126" i="2"/>
  <c r="I20" i="5" s="1"/>
  <c r="O16" i="2"/>
  <c r="N193" i="2"/>
  <c r="N195" i="2"/>
  <c r="N197" i="2"/>
  <c r="N199" i="2"/>
  <c r="N201" i="2"/>
  <c r="N203" i="2"/>
  <c r="N205" i="2"/>
  <c r="M206" i="2"/>
  <c r="F20" i="5" s="1"/>
  <c r="M192" i="2"/>
  <c r="F6" i="5" s="1"/>
  <c r="M194" i="2"/>
  <c r="F8" i="5" s="1"/>
  <c r="M196" i="2"/>
  <c r="F10" i="5" s="1"/>
  <c r="M198" i="2"/>
  <c r="F12" i="5" s="1"/>
  <c r="M200" i="2"/>
  <c r="F14" i="5" s="1"/>
  <c r="M202" i="2"/>
  <c r="F16" i="5" s="1"/>
  <c r="M204" i="2"/>
  <c r="F18" i="5" s="1"/>
  <c r="M207" i="2"/>
  <c r="F21" i="5" s="1"/>
  <c r="N16" i="2"/>
  <c r="H6" i="5" s="1"/>
  <c r="N112" i="2"/>
  <c r="I6" i="5" s="1"/>
  <c r="O203" i="2" l="1"/>
  <c r="M17" i="5" s="1"/>
  <c r="P18" i="2"/>
  <c r="K8" i="5" s="1"/>
  <c r="P21" i="2"/>
  <c r="K11" i="5" s="1"/>
  <c r="P23" i="2"/>
  <c r="K13" i="5" s="1"/>
  <c r="O13" i="5" s="1"/>
  <c r="O201" i="2"/>
  <c r="M15" i="5" s="1"/>
  <c r="O193" i="2"/>
  <c r="M7" i="5" s="1"/>
  <c r="P115" i="2"/>
  <c r="L9" i="5" s="1"/>
  <c r="P22" i="2"/>
  <c r="K12" i="5" s="1"/>
  <c r="O12" i="5" s="1"/>
  <c r="P117" i="2"/>
  <c r="L11" i="5" s="1"/>
  <c r="P31" i="2"/>
  <c r="K21" i="5" s="1"/>
  <c r="P27" i="2"/>
  <c r="K17" i="5" s="1"/>
  <c r="O17" i="5" s="1"/>
  <c r="P29" i="2"/>
  <c r="K19" i="5" s="1"/>
  <c r="O19" i="5" s="1"/>
  <c r="O199" i="2"/>
  <c r="M13" i="5" s="1"/>
  <c r="P16" i="2"/>
  <c r="K6" i="5" s="1"/>
  <c r="P119" i="2"/>
  <c r="L13" i="5" s="1"/>
  <c r="P112" i="2"/>
  <c r="L6" i="5" s="1"/>
  <c r="P113" i="2"/>
  <c r="L7" i="5"/>
  <c r="P30" i="2"/>
  <c r="K20" i="5" s="1"/>
  <c r="O20" i="5" s="1"/>
  <c r="P26" i="2"/>
  <c r="K16" i="5"/>
  <c r="O16" i="5" s="1"/>
  <c r="O195" i="2"/>
  <c r="M9" i="5" s="1"/>
  <c r="P17" i="2"/>
  <c r="K7" i="5" s="1"/>
  <c r="O7" i="5" s="1"/>
  <c r="P28" i="2"/>
  <c r="K18" i="5" s="1"/>
  <c r="O18" i="5" s="1"/>
  <c r="O205" i="2"/>
  <c r="M19" i="5"/>
  <c r="O197" i="2"/>
  <c r="M11" i="5" s="1"/>
  <c r="P127" i="2"/>
  <c r="L21" i="5"/>
  <c r="P114" i="2"/>
  <c r="L8" i="5" s="1"/>
  <c r="P120" i="2"/>
  <c r="L14" i="5"/>
  <c r="P20" i="2"/>
  <c r="K10" i="5" s="1"/>
  <c r="O10" i="5" s="1"/>
  <c r="P19" i="2"/>
  <c r="K9" i="5" s="1"/>
  <c r="O9" i="5" s="1"/>
  <c r="P24" i="2"/>
  <c r="K14" i="5" s="1"/>
  <c r="P25" i="2"/>
  <c r="K15" i="5"/>
  <c r="O15" i="5" s="1"/>
  <c r="O21" i="5" l="1"/>
  <c r="O8" i="5"/>
  <c r="O11" i="5"/>
  <c r="O6" i="5"/>
  <c r="O14" i="5"/>
</calcChain>
</file>

<file path=xl/sharedStrings.xml><?xml version="1.0" encoding="utf-8"?>
<sst xmlns="http://schemas.openxmlformats.org/spreadsheetml/2006/main" count="60" uniqueCount="37">
  <si>
    <t>ID</t>
  </si>
  <si>
    <t>Well</t>
  </si>
  <si>
    <t>Sample</t>
  </si>
  <si>
    <t>Mean Cq</t>
  </si>
  <si>
    <t>St Err</t>
  </si>
  <si>
    <t>CCR5</t>
  </si>
  <si>
    <t>Type</t>
  </si>
  <si>
    <t>Filtered Cq values</t>
  </si>
  <si>
    <t>Analysed results for CCR5</t>
  </si>
  <si>
    <t>Samples</t>
  </si>
  <si>
    <t>Data</t>
  </si>
  <si>
    <t>Replicates</t>
  </si>
  <si>
    <t>Results summary</t>
  </si>
  <si>
    <t>Targets Mean Cq values</t>
  </si>
  <si>
    <t>Targets Standard Error values</t>
  </si>
  <si>
    <t>Comment</t>
  </si>
  <si>
    <t>Outcome</t>
  </si>
  <si>
    <t>Sample Name</t>
  </si>
  <si>
    <t>Ct</t>
  </si>
  <si>
    <t>Target</t>
  </si>
  <si>
    <t>Reporter dye</t>
  </si>
  <si>
    <t>Experiment name</t>
  </si>
  <si>
    <t>Date</t>
  </si>
  <si>
    <t>Analysed by</t>
  </si>
  <si>
    <t>Instrument (brand/model)</t>
  </si>
  <si>
    <t>Protocol</t>
  </si>
  <si>
    <t>[TEST NAME]</t>
  </si>
  <si>
    <r>
      <t>Cell3</t>
    </r>
    <r>
      <rPr>
        <b/>
        <vertAlign val="superscript"/>
        <sz val="16"/>
        <color theme="4"/>
        <rFont val="Calibri"/>
        <family val="2"/>
        <scheme val="minor"/>
      </rPr>
      <t>TM</t>
    </r>
    <r>
      <rPr>
        <b/>
        <sz val="16"/>
        <color theme="4"/>
        <rFont val="Calibri"/>
        <family val="2"/>
        <scheme val="minor"/>
      </rPr>
      <t>Direct: Fetal RhD genotyping kit</t>
    </r>
  </si>
  <si>
    <t>Cq</t>
  </si>
  <si>
    <t>Analysed results RHDex5</t>
  </si>
  <si>
    <t>Name</t>
  </si>
  <si>
    <t>Used</t>
  </si>
  <si>
    <t>Discarded</t>
  </si>
  <si>
    <t>Analysed results for RHDex7-10</t>
  </si>
  <si>
    <t>Replicates used (%)</t>
  </si>
  <si>
    <t>RHDex5</t>
  </si>
  <si>
    <t>RHDex7-10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</si>
</sst>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vertAlign val="superscript"/>
      <sz val="16"/>
      <color theme="4"/>
      <name val="Calibri"/>
      <family val="2"/>
      <scheme val="minor"/>
    </font>
    <font>
      <b/>
      <sz val="16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10" xfId="0" applyBorder="1"/>
    <xf numFmtId="0" fontId="16" fillId="0" borderId="14" xfId="0" applyFont="1" applyBorder="1"/>
    <xf numFmtId="0" fontId="16" fillId="0" borderId="15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" fontId="0" fillId="0" borderId="0" xfId="0" applyNumberFormat="1"/>
    <xf numFmtId="0" fontId="16" fillId="0" borderId="16" xfId="0" applyFont="1" applyBorder="1"/>
    <xf numFmtId="0" fontId="16" fillId="0" borderId="18" xfId="0" applyFon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8" xfId="0" applyNumberFormat="1" applyBorder="1"/>
    <xf numFmtId="9" fontId="0" fillId="0" borderId="14" xfId="0" applyNumberFormat="1" applyBorder="1"/>
    <xf numFmtId="9" fontId="0" fillId="0" borderId="0" xfId="0" applyNumberFormat="1"/>
    <xf numFmtId="9" fontId="0" fillId="0" borderId="15" xfId="0" applyNumberFormat="1" applyBorder="1"/>
    <xf numFmtId="9" fontId="0" fillId="0" borderId="16" xfId="0" applyNumberFormat="1" applyBorder="1"/>
    <xf numFmtId="9" fontId="0" fillId="0" borderId="17" xfId="0" applyNumberFormat="1" applyBorder="1"/>
    <xf numFmtId="9" fontId="0" fillId="0" borderId="18" xfId="0" applyNumberFormat="1" applyBorder="1"/>
    <xf numFmtId="0" fontId="16" fillId="0" borderId="20" xfId="0" applyFont="1" applyBorder="1"/>
    <xf numFmtId="0" fontId="16" fillId="0" borderId="19" xfId="0" applyFont="1" applyBorder="1"/>
    <xf numFmtId="0" fontId="0" fillId="0" borderId="22" xfId="0" applyBorder="1"/>
    <xf numFmtId="0" fontId="0" fillId="0" borderId="0" xfId="0" applyAlignment="1">
      <alignment horizontal="left"/>
    </xf>
    <xf numFmtId="0" fontId="16" fillId="0" borderId="22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0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0" fillId="0" borderId="27" xfId="0" applyBorder="1"/>
    <xf numFmtId="0" fontId="0" fillId="0" borderId="2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Experiment name - Cell3™Direct: Fetal RhD</a:t>
            </a:r>
            <a:r>
              <a:rPr lang="en-GB" b="1" baseline="0"/>
              <a:t> Genotyping </a:t>
            </a:r>
            <a:r>
              <a:rPr lang="en-GB" b="1"/>
              <a:t>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'Outcomes and graphs'!$D$5</c:f>
              <c:strCache>
                <c:ptCount val="1"/>
                <c:pt idx="0">
                  <c:v>RHDex5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'Outcomes and graphs'!$H$6:$H$21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'Outcomes and graphs'!$H$6:$H$21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'Outcomes and graphs'!$B$6:$B$21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cat>
          <c:val>
            <c:numRef>
              <c:f>'Outcomes and graphs'!$D$6:$D$21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D-4E56-B4E6-B9EF05091985}"/>
            </c:ext>
          </c:extLst>
        </c:ser>
        <c:ser>
          <c:idx val="1"/>
          <c:order val="1"/>
          <c:tx>
            <c:strRef>
              <c:f>'Outcomes and graphs'!$E$5</c:f>
              <c:strCache>
                <c:ptCount val="1"/>
                <c:pt idx="0">
                  <c:v>RHDex7-10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'Outcomes and graphs'!$I$6:$I$21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'Outcomes and graphs'!$I$6:$I$21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'Outcomes and graphs'!$B$6:$B$21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cat>
          <c:val>
            <c:numRef>
              <c:f>'Outcomes and graphs'!$E$6:$E$21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D-4E56-B4E6-B9EF05091985}"/>
            </c:ext>
          </c:extLst>
        </c:ser>
        <c:ser>
          <c:idx val="3"/>
          <c:order val="2"/>
          <c:tx>
            <c:strRef>
              <c:f>'Outcomes and graphs'!$F$5</c:f>
              <c:strCache>
                <c:ptCount val="1"/>
                <c:pt idx="0">
                  <c:v>CCR5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'Outcomes and graphs'!$B$6:$B$21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cat>
          <c:val>
            <c:numRef>
              <c:f>'Outcomes and graphs'!$F$6:$F$21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4-4ADC-994E-F266BB05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602112"/>
        <c:axId val="-2123225072"/>
      </c:barChart>
      <c:catAx>
        <c:axId val="-213560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Samples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3225072"/>
        <c:crosses val="autoZero"/>
        <c:auto val="1"/>
        <c:lblAlgn val="ctr"/>
        <c:lblOffset val="100"/>
        <c:noMultiLvlLbl val="0"/>
      </c:catAx>
      <c:valAx>
        <c:axId val="-2123225072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/>
                  <a:t>Cq values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560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</xdr:row>
      <xdr:rowOff>107950</xdr:rowOff>
    </xdr:from>
    <xdr:to>
      <xdr:col>15</xdr:col>
      <xdr:colOff>530606</xdr:colOff>
      <xdr:row>10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CAC244-7497-4C41-BEE4-890104C290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70" b="33318"/>
        <a:stretch/>
      </xdr:blipFill>
      <xdr:spPr>
        <a:xfrm>
          <a:off x="7359650" y="431800"/>
          <a:ext cx="4791456" cy="156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28</xdr:row>
      <xdr:rowOff>101600</xdr:rowOff>
    </xdr:from>
    <xdr:to>
      <xdr:col>17</xdr:col>
      <xdr:colOff>596900</xdr:colOff>
      <xdr:row>63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7"/>
  <sheetViews>
    <sheetView workbookViewId="0">
      <selection activeCell="I14" sqref="I14"/>
    </sheetView>
  </sheetViews>
  <sheetFormatPr defaultRowHeight="14.5" x14ac:dyDescent="0.35"/>
  <cols>
    <col min="2" max="2" width="14" bestFit="1" customWidth="1"/>
    <col min="3" max="3" width="14" customWidth="1"/>
    <col min="5" max="5" width="11.6328125" bestFit="1" customWidth="1"/>
    <col min="8" max="8" width="14.08984375" bestFit="1" customWidth="1"/>
    <col min="9" max="9" width="15.6328125" bestFit="1" customWidth="1"/>
    <col min="11" max="11" width="12.7265625" bestFit="1" customWidth="1"/>
    <col min="12" max="12" width="11.81640625" bestFit="1" customWidth="1"/>
    <col min="13" max="13" width="8.26953125" bestFit="1" customWidth="1"/>
    <col min="14" max="14" width="11.81640625" bestFit="1" customWidth="1"/>
    <col min="17" max="17" width="26.1796875" bestFit="1" customWidth="1"/>
    <col min="18" max="18" width="42.81640625" bestFit="1" customWidth="1"/>
  </cols>
  <sheetData>
    <row r="1" spans="1:16" ht="25.5" customHeight="1" x14ac:dyDescent="0.35">
      <c r="A1" s="31" t="s">
        <v>26</v>
      </c>
      <c r="B1" s="31"/>
      <c r="C1" s="31"/>
      <c r="D1" s="31"/>
      <c r="E1" s="31"/>
      <c r="F1" s="31"/>
      <c r="G1" s="31"/>
      <c r="H1" s="31"/>
      <c r="J1" s="32" t="s">
        <v>27</v>
      </c>
      <c r="K1" s="32"/>
      <c r="L1" s="32"/>
      <c r="M1" s="32"/>
      <c r="N1" s="32"/>
      <c r="O1" s="32"/>
      <c r="P1" s="32"/>
    </row>
    <row r="2" spans="1:16" ht="15" thickBot="1" x14ac:dyDescent="0.4">
      <c r="C2" s="27"/>
      <c r="D2" s="43"/>
      <c r="E2" s="43"/>
      <c r="F2" s="43"/>
      <c r="G2" s="43"/>
      <c r="H2" s="43"/>
    </row>
    <row r="3" spans="1:16" x14ac:dyDescent="0.35">
      <c r="A3" s="46" t="s">
        <v>21</v>
      </c>
      <c r="B3" s="47"/>
      <c r="C3" s="35"/>
      <c r="D3" s="35"/>
      <c r="E3" s="35"/>
      <c r="F3" s="35"/>
      <c r="G3" s="35"/>
      <c r="H3" s="36"/>
    </row>
    <row r="4" spans="1:16" x14ac:dyDescent="0.35">
      <c r="A4" s="33" t="s">
        <v>22</v>
      </c>
      <c r="B4" s="34"/>
      <c r="C4" s="37"/>
      <c r="D4" s="37"/>
      <c r="E4" s="37"/>
      <c r="F4" s="37"/>
      <c r="G4" s="37"/>
      <c r="H4" s="38"/>
    </row>
    <row r="5" spans="1:16" x14ac:dyDescent="0.35">
      <c r="A5" s="33" t="s">
        <v>23</v>
      </c>
      <c r="B5" s="34"/>
      <c r="C5" s="37"/>
      <c r="D5" s="37"/>
      <c r="E5" s="37"/>
      <c r="F5" s="37"/>
      <c r="G5" s="37"/>
      <c r="H5" s="38"/>
    </row>
    <row r="6" spans="1:16" x14ac:dyDescent="0.35">
      <c r="A6" s="33" t="s">
        <v>24</v>
      </c>
      <c r="B6" s="34"/>
      <c r="C6" s="37"/>
      <c r="D6" s="37"/>
      <c r="E6" s="37"/>
      <c r="F6" s="37"/>
      <c r="G6" s="37"/>
      <c r="H6" s="38"/>
    </row>
    <row r="7" spans="1:16" x14ac:dyDescent="0.35">
      <c r="A7" s="33" t="s">
        <v>25</v>
      </c>
      <c r="B7" s="34"/>
      <c r="C7" s="37"/>
      <c r="D7" s="37"/>
      <c r="E7" s="37"/>
      <c r="F7" s="37"/>
      <c r="G7" s="37"/>
      <c r="H7" s="38"/>
    </row>
    <row r="8" spans="1:16" x14ac:dyDescent="0.35">
      <c r="A8" s="39"/>
      <c r="B8" s="40"/>
      <c r="C8" s="37"/>
      <c r="D8" s="37"/>
      <c r="E8" s="37"/>
      <c r="F8" s="37"/>
      <c r="G8" s="37"/>
      <c r="H8" s="38"/>
    </row>
    <row r="9" spans="1:16" x14ac:dyDescent="0.35">
      <c r="A9" s="39"/>
      <c r="B9" s="40"/>
      <c r="C9" s="37"/>
      <c r="D9" s="37"/>
      <c r="E9" s="37"/>
      <c r="F9" s="37"/>
      <c r="G9" s="37"/>
      <c r="H9" s="38"/>
    </row>
    <row r="10" spans="1:16" ht="15" thickBot="1" x14ac:dyDescent="0.4">
      <c r="A10" s="41"/>
      <c r="B10" s="42"/>
      <c r="C10" s="44"/>
      <c r="D10" s="44"/>
      <c r="E10" s="44"/>
      <c r="F10" s="44"/>
      <c r="G10" s="44"/>
      <c r="H10" s="45"/>
    </row>
    <row r="12" spans="1:16" ht="15" thickBot="1" x14ac:dyDescent="0.4"/>
    <row r="13" spans="1:16" x14ac:dyDescent="0.35">
      <c r="A13" s="2" t="s">
        <v>1</v>
      </c>
      <c r="B13" s="2" t="s">
        <v>17</v>
      </c>
      <c r="C13" s="2" t="s">
        <v>6</v>
      </c>
      <c r="D13" s="2" t="s">
        <v>19</v>
      </c>
      <c r="E13" s="2" t="s">
        <v>20</v>
      </c>
      <c r="F13" s="2" t="s">
        <v>18</v>
      </c>
      <c r="H13" s="1" t="s">
        <v>15</v>
      </c>
      <c r="I13" s="1" t="s">
        <v>7</v>
      </c>
      <c r="J13" s="1"/>
      <c r="K13" s="48" t="s">
        <v>29</v>
      </c>
      <c r="L13" s="49"/>
      <c r="M13" s="49"/>
      <c r="N13" s="49"/>
      <c r="O13" s="49"/>
      <c r="P13" s="50"/>
    </row>
    <row r="14" spans="1:16" x14ac:dyDescent="0.35">
      <c r="H14" s="1"/>
      <c r="I14" t="str">
        <f>IF(F14&lt;24,"",IF(F14&gt;42,"",F14))</f>
        <v/>
      </c>
      <c r="J14" s="1"/>
      <c r="K14" s="51" t="s">
        <v>9</v>
      </c>
      <c r="L14" s="52"/>
      <c r="M14" s="52" t="s">
        <v>10</v>
      </c>
      <c r="N14" s="52"/>
      <c r="O14" s="52" t="s">
        <v>11</v>
      </c>
      <c r="P14" s="53"/>
    </row>
    <row r="15" spans="1:16" x14ac:dyDescent="0.35">
      <c r="H15" s="1"/>
      <c r="I15" t="str">
        <f t="shared" ref="I15:I78" si="0">IF(F15&lt;24,"",IF(F15&gt;42,"",F15))</f>
        <v/>
      </c>
      <c r="K15" s="4" t="s">
        <v>30</v>
      </c>
      <c r="L15" s="1" t="s">
        <v>6</v>
      </c>
      <c r="M15" s="1" t="s">
        <v>3</v>
      </c>
      <c r="N15" s="1" t="s">
        <v>4</v>
      </c>
      <c r="O15" s="1" t="s">
        <v>31</v>
      </c>
      <c r="P15" s="5" t="s">
        <v>32</v>
      </c>
    </row>
    <row r="16" spans="1:16" x14ac:dyDescent="0.35">
      <c r="I16" t="str">
        <f t="shared" si="0"/>
        <v/>
      </c>
      <c r="K16" s="6">
        <f>B14</f>
        <v>0</v>
      </c>
      <c r="L16">
        <f>C14</f>
        <v>0</v>
      </c>
      <c r="M16" t="e">
        <f>AVERAGE(I14:I19)</f>
        <v>#DIV/0!</v>
      </c>
      <c r="N16" t="e">
        <f>(STDEV(I14:I19))/(SQRT(COUNT(I14:I19)))</f>
        <v>#DIV/0!</v>
      </c>
      <c r="O16">
        <f>COUNT(I14:I19)</f>
        <v>0</v>
      </c>
      <c r="P16" s="7">
        <f>ABS(6-O16)</f>
        <v>6</v>
      </c>
    </row>
    <row r="17" spans="9:16" x14ac:dyDescent="0.35">
      <c r="I17" t="str">
        <f t="shared" si="0"/>
        <v/>
      </c>
      <c r="K17" s="6">
        <f>B20</f>
        <v>0</v>
      </c>
      <c r="L17">
        <f>C20</f>
        <v>0</v>
      </c>
      <c r="M17" t="e">
        <f>AVERAGE(I20:I25)</f>
        <v>#DIV/0!</v>
      </c>
      <c r="N17" t="e">
        <f>(STDEV(I20:I25))/(SQRT(COUNT(I20:I25)))</f>
        <v>#DIV/0!</v>
      </c>
      <c r="O17">
        <f>COUNT(I20:I25)</f>
        <v>0</v>
      </c>
      <c r="P17" s="7">
        <f t="shared" ref="P17:P31" si="1">ABS(6-O17)</f>
        <v>6</v>
      </c>
    </row>
    <row r="18" spans="9:16" x14ac:dyDescent="0.35">
      <c r="I18" t="str">
        <f t="shared" si="0"/>
        <v/>
      </c>
      <c r="K18" s="6">
        <f>B26</f>
        <v>0</v>
      </c>
      <c r="L18">
        <f>C26</f>
        <v>0</v>
      </c>
      <c r="M18" t="e">
        <f>AVERAGE(I26:I31)</f>
        <v>#DIV/0!</v>
      </c>
      <c r="N18" t="e">
        <f>(STDEV(I26:I31))/(SQRT(COUNT(I26:I31)))</f>
        <v>#DIV/0!</v>
      </c>
      <c r="O18">
        <f>COUNT(I26:I31)</f>
        <v>0</v>
      </c>
      <c r="P18" s="7">
        <f t="shared" si="1"/>
        <v>6</v>
      </c>
    </row>
    <row r="19" spans="9:16" x14ac:dyDescent="0.35">
      <c r="I19" t="str">
        <f t="shared" si="0"/>
        <v/>
      </c>
      <c r="K19" s="6">
        <f>B32</f>
        <v>0</v>
      </c>
      <c r="L19">
        <f>C32</f>
        <v>0</v>
      </c>
      <c r="M19" t="e">
        <f>AVERAGE(I32:I37)</f>
        <v>#DIV/0!</v>
      </c>
      <c r="N19" t="e">
        <f>(STDEV(I32:I37))/(SQRT(COUNT(I32:I37)))</f>
        <v>#DIV/0!</v>
      </c>
      <c r="O19">
        <f>COUNT(I32:I37)</f>
        <v>0</v>
      </c>
      <c r="P19" s="7">
        <f t="shared" si="1"/>
        <v>6</v>
      </c>
    </row>
    <row r="20" spans="9:16" x14ac:dyDescent="0.35">
      <c r="I20" t="str">
        <f t="shared" si="0"/>
        <v/>
      </c>
      <c r="K20" s="6">
        <f>B38</f>
        <v>0</v>
      </c>
      <c r="L20">
        <f>C38</f>
        <v>0</v>
      </c>
      <c r="M20" t="e">
        <f>AVERAGE(I38:I43)</f>
        <v>#DIV/0!</v>
      </c>
      <c r="N20" t="e">
        <f>(STDEV(I38:I43))/(SQRT(COUNT(I38:I43)))</f>
        <v>#DIV/0!</v>
      </c>
      <c r="O20">
        <f>COUNT(I38:I43)</f>
        <v>0</v>
      </c>
      <c r="P20" s="7">
        <f t="shared" si="1"/>
        <v>6</v>
      </c>
    </row>
    <row r="21" spans="9:16" x14ac:dyDescent="0.35">
      <c r="I21" t="str">
        <f t="shared" si="0"/>
        <v/>
      </c>
      <c r="K21" s="6">
        <f>B44</f>
        <v>0</v>
      </c>
      <c r="L21">
        <f>C44</f>
        <v>0</v>
      </c>
      <c r="M21" t="e">
        <f>AVERAGE(I44:I49)</f>
        <v>#DIV/0!</v>
      </c>
      <c r="N21" t="e">
        <f>(STDEV(I44:I49))/(SQRT(COUNT(I44:I49)))</f>
        <v>#DIV/0!</v>
      </c>
      <c r="O21">
        <f>COUNT(I44:I49)</f>
        <v>0</v>
      </c>
      <c r="P21" s="7">
        <f t="shared" si="1"/>
        <v>6</v>
      </c>
    </row>
    <row r="22" spans="9:16" x14ac:dyDescent="0.35">
      <c r="I22" t="str">
        <f t="shared" si="0"/>
        <v/>
      </c>
      <c r="K22" s="6">
        <f>B50</f>
        <v>0</v>
      </c>
      <c r="L22">
        <f>C50</f>
        <v>0</v>
      </c>
      <c r="M22" t="e">
        <f>AVERAGE(I50:I55)</f>
        <v>#DIV/0!</v>
      </c>
      <c r="N22" t="e">
        <f>(STDEV(I50:I55))/(SQRT(COUNT(I50:I55)))</f>
        <v>#DIV/0!</v>
      </c>
      <c r="O22">
        <f>COUNT(I50:I55)</f>
        <v>0</v>
      </c>
      <c r="P22" s="7">
        <f t="shared" si="1"/>
        <v>6</v>
      </c>
    </row>
    <row r="23" spans="9:16" x14ac:dyDescent="0.35">
      <c r="I23" t="str">
        <f t="shared" si="0"/>
        <v/>
      </c>
      <c r="K23" s="6">
        <f>B56</f>
        <v>0</v>
      </c>
      <c r="L23">
        <f>C56</f>
        <v>0</v>
      </c>
      <c r="M23" t="e">
        <f>AVERAGE(I56:I61)</f>
        <v>#DIV/0!</v>
      </c>
      <c r="N23" t="e">
        <f>(STDEV(I56:I61))/(SQRT(COUNT(I56:I61)))</f>
        <v>#DIV/0!</v>
      </c>
      <c r="O23">
        <f>COUNT(I56:I61)</f>
        <v>0</v>
      </c>
      <c r="P23" s="7">
        <f t="shared" si="1"/>
        <v>6</v>
      </c>
    </row>
    <row r="24" spans="9:16" x14ac:dyDescent="0.35">
      <c r="I24" t="str">
        <f t="shared" si="0"/>
        <v/>
      </c>
      <c r="K24" s="6">
        <f>B62</f>
        <v>0</v>
      </c>
      <c r="L24">
        <f>C62</f>
        <v>0</v>
      </c>
      <c r="M24" t="e">
        <f>AVERAGE(I62:I67)</f>
        <v>#DIV/0!</v>
      </c>
      <c r="N24" t="e">
        <f>(STDEV(I62:I67))/(SQRT(COUNT(I62:I67)))</f>
        <v>#DIV/0!</v>
      </c>
      <c r="O24">
        <f>COUNT(I62:I67)</f>
        <v>0</v>
      </c>
      <c r="P24" s="7">
        <f t="shared" si="1"/>
        <v>6</v>
      </c>
    </row>
    <row r="25" spans="9:16" x14ac:dyDescent="0.35">
      <c r="I25" t="str">
        <f t="shared" si="0"/>
        <v/>
      </c>
      <c r="K25" s="6">
        <f>B68</f>
        <v>0</v>
      </c>
      <c r="L25">
        <f>C68</f>
        <v>0</v>
      </c>
      <c r="M25" t="e">
        <f>AVERAGE(I68:I73)</f>
        <v>#DIV/0!</v>
      </c>
      <c r="N25" t="e">
        <f>(STDEV(I68:I73))/(SQRT(COUNT(I68:I73)))</f>
        <v>#DIV/0!</v>
      </c>
      <c r="O25">
        <f>COUNT(I68:I73)</f>
        <v>0</v>
      </c>
      <c r="P25" s="7">
        <f t="shared" si="1"/>
        <v>6</v>
      </c>
    </row>
    <row r="26" spans="9:16" x14ac:dyDescent="0.35">
      <c r="I26" t="str">
        <f t="shared" si="0"/>
        <v/>
      </c>
      <c r="K26" s="6">
        <f>B74</f>
        <v>0</v>
      </c>
      <c r="L26">
        <f>C74</f>
        <v>0</v>
      </c>
      <c r="M26" t="e">
        <f>AVERAGE(I74:I79)</f>
        <v>#DIV/0!</v>
      </c>
      <c r="N26" t="e">
        <f>(STDEV(I74:I79))/(SQRT(COUNT(I74:I79)))</f>
        <v>#DIV/0!</v>
      </c>
      <c r="O26">
        <f>COUNT(I74:I79)</f>
        <v>0</v>
      </c>
      <c r="P26" s="7">
        <f t="shared" si="1"/>
        <v>6</v>
      </c>
    </row>
    <row r="27" spans="9:16" x14ac:dyDescent="0.35">
      <c r="I27" t="str">
        <f t="shared" si="0"/>
        <v/>
      </c>
      <c r="K27" s="6">
        <f>B80</f>
        <v>0</v>
      </c>
      <c r="L27">
        <f>C80</f>
        <v>0</v>
      </c>
      <c r="M27" t="e">
        <f>AVERAGE(I80:I85)</f>
        <v>#DIV/0!</v>
      </c>
      <c r="N27" t="e">
        <f>(STDEV(I80:I85))/(SQRT(COUNT(I80:I85)))</f>
        <v>#DIV/0!</v>
      </c>
      <c r="O27">
        <f>COUNT(I80:I85)</f>
        <v>0</v>
      </c>
      <c r="P27" s="7">
        <f t="shared" si="1"/>
        <v>6</v>
      </c>
    </row>
    <row r="28" spans="9:16" x14ac:dyDescent="0.35">
      <c r="I28" t="str">
        <f t="shared" si="0"/>
        <v/>
      </c>
      <c r="K28" s="6">
        <f>B86</f>
        <v>0</v>
      </c>
      <c r="L28">
        <f>C86</f>
        <v>0</v>
      </c>
      <c r="M28" t="e">
        <f>AVERAGE(I86:I91)</f>
        <v>#DIV/0!</v>
      </c>
      <c r="N28" t="e">
        <f>(STDEV(I86:I91))/(SQRT(COUNT(I86:I91)))</f>
        <v>#DIV/0!</v>
      </c>
      <c r="O28">
        <f>COUNT(I86:I91)</f>
        <v>0</v>
      </c>
      <c r="P28" s="7">
        <f t="shared" si="1"/>
        <v>6</v>
      </c>
    </row>
    <row r="29" spans="9:16" x14ac:dyDescent="0.35">
      <c r="I29" t="str">
        <f t="shared" si="0"/>
        <v/>
      </c>
      <c r="K29" s="6">
        <f>B92</f>
        <v>0</v>
      </c>
      <c r="L29">
        <f>C92</f>
        <v>0</v>
      </c>
      <c r="M29" t="e">
        <f>AVERAGE(I92:I97)</f>
        <v>#DIV/0!</v>
      </c>
      <c r="N29" t="e">
        <f>(STDEV(I92:I97))/(SQRT(COUNT(I92:I97)))</f>
        <v>#DIV/0!</v>
      </c>
      <c r="O29">
        <f>COUNT(I92:I97)</f>
        <v>0</v>
      </c>
      <c r="P29" s="7">
        <f t="shared" si="1"/>
        <v>6</v>
      </c>
    </row>
    <row r="30" spans="9:16" x14ac:dyDescent="0.35">
      <c r="I30" t="str">
        <f t="shared" si="0"/>
        <v/>
      </c>
      <c r="K30" s="6">
        <f>B98</f>
        <v>0</v>
      </c>
      <c r="L30">
        <f>C98</f>
        <v>0</v>
      </c>
      <c r="M30" t="e">
        <f>AVERAGE(I98:I103)</f>
        <v>#DIV/0!</v>
      </c>
      <c r="N30" t="e">
        <f>(STDEV(I98:I103))/(SQRT(COUNT(I98:I103)))</f>
        <v>#DIV/0!</v>
      </c>
      <c r="O30">
        <f>COUNT(I98:I103)</f>
        <v>0</v>
      </c>
      <c r="P30" s="7">
        <f t="shared" si="1"/>
        <v>6</v>
      </c>
    </row>
    <row r="31" spans="9:16" ht="15" thickBot="1" x14ac:dyDescent="0.4">
      <c r="I31" t="str">
        <f t="shared" si="0"/>
        <v/>
      </c>
      <c r="K31" s="8">
        <f>B104</f>
        <v>0</v>
      </c>
      <c r="L31" s="9">
        <f>C104</f>
        <v>0</v>
      </c>
      <c r="M31" s="9" t="e">
        <f>AVERAGE(I104:I109)</f>
        <v>#DIV/0!</v>
      </c>
      <c r="N31" s="9" t="e">
        <f>(STDEV(I104:I109))/(SQRT(COUNT(I104:I109)))</f>
        <v>#DIV/0!</v>
      </c>
      <c r="O31" s="9">
        <f>COUNT(I104:I109)</f>
        <v>0</v>
      </c>
      <c r="P31" s="10">
        <f t="shared" si="1"/>
        <v>6</v>
      </c>
    </row>
    <row r="32" spans="9:16" x14ac:dyDescent="0.35">
      <c r="I32" t="str">
        <f t="shared" si="0"/>
        <v/>
      </c>
    </row>
    <row r="33" spans="8:10" x14ac:dyDescent="0.35">
      <c r="I33" t="str">
        <f t="shared" si="0"/>
        <v/>
      </c>
    </row>
    <row r="34" spans="8:10" x14ac:dyDescent="0.35">
      <c r="I34" t="str">
        <f t="shared" si="0"/>
        <v/>
      </c>
    </row>
    <row r="35" spans="8:10" x14ac:dyDescent="0.35">
      <c r="I35" t="str">
        <f t="shared" si="0"/>
        <v/>
      </c>
    </row>
    <row r="36" spans="8:10" x14ac:dyDescent="0.35">
      <c r="I36" t="str">
        <f t="shared" si="0"/>
        <v/>
      </c>
    </row>
    <row r="37" spans="8:10" x14ac:dyDescent="0.35">
      <c r="I37" t="str">
        <f t="shared" si="0"/>
        <v/>
      </c>
    </row>
    <row r="38" spans="8:10" x14ac:dyDescent="0.35">
      <c r="I38" t="str">
        <f t="shared" si="0"/>
        <v/>
      </c>
    </row>
    <row r="39" spans="8:10" x14ac:dyDescent="0.35">
      <c r="I39" t="str">
        <f t="shared" si="0"/>
        <v/>
      </c>
    </row>
    <row r="40" spans="8:10" x14ac:dyDescent="0.35">
      <c r="I40" t="str">
        <f t="shared" si="0"/>
        <v/>
      </c>
    </row>
    <row r="41" spans="8:10" x14ac:dyDescent="0.35">
      <c r="I41" t="str">
        <f t="shared" si="0"/>
        <v/>
      </c>
    </row>
    <row r="42" spans="8:10" x14ac:dyDescent="0.35">
      <c r="I42" t="str">
        <f t="shared" si="0"/>
        <v/>
      </c>
    </row>
    <row r="43" spans="8:10" x14ac:dyDescent="0.35">
      <c r="H43" s="1"/>
      <c r="I43" t="str">
        <f t="shared" si="0"/>
        <v/>
      </c>
      <c r="J43" s="1"/>
    </row>
    <row r="44" spans="8:10" x14ac:dyDescent="0.35">
      <c r="H44" s="1"/>
      <c r="I44" t="str">
        <f t="shared" si="0"/>
        <v/>
      </c>
      <c r="J44" s="1"/>
    </row>
    <row r="45" spans="8:10" x14ac:dyDescent="0.35">
      <c r="H45" s="1"/>
      <c r="I45" t="str">
        <f t="shared" si="0"/>
        <v/>
      </c>
      <c r="J45" s="1"/>
    </row>
    <row r="46" spans="8:10" x14ac:dyDescent="0.35">
      <c r="I46" t="str">
        <f t="shared" si="0"/>
        <v/>
      </c>
    </row>
    <row r="47" spans="8:10" x14ac:dyDescent="0.35">
      <c r="I47" t="str">
        <f t="shared" si="0"/>
        <v/>
      </c>
    </row>
    <row r="48" spans="8:10" x14ac:dyDescent="0.35">
      <c r="I48" t="str">
        <f t="shared" si="0"/>
        <v/>
      </c>
    </row>
    <row r="49" spans="8:10" x14ac:dyDescent="0.35">
      <c r="I49" t="str">
        <f t="shared" si="0"/>
        <v/>
      </c>
    </row>
    <row r="50" spans="8:10" x14ac:dyDescent="0.35">
      <c r="I50" t="str">
        <f t="shared" si="0"/>
        <v/>
      </c>
    </row>
    <row r="51" spans="8:10" x14ac:dyDescent="0.35">
      <c r="I51" t="str">
        <f t="shared" si="0"/>
        <v/>
      </c>
    </row>
    <row r="52" spans="8:10" x14ac:dyDescent="0.35">
      <c r="I52" t="str">
        <f t="shared" si="0"/>
        <v/>
      </c>
    </row>
    <row r="53" spans="8:10" x14ac:dyDescent="0.35">
      <c r="I53" t="str">
        <f t="shared" si="0"/>
        <v/>
      </c>
    </row>
    <row r="54" spans="8:10" x14ac:dyDescent="0.35">
      <c r="I54" t="str">
        <f t="shared" si="0"/>
        <v/>
      </c>
    </row>
    <row r="55" spans="8:10" x14ac:dyDescent="0.35">
      <c r="I55" t="str">
        <f t="shared" si="0"/>
        <v/>
      </c>
    </row>
    <row r="56" spans="8:10" x14ac:dyDescent="0.35">
      <c r="I56" t="str">
        <f t="shared" si="0"/>
        <v/>
      </c>
    </row>
    <row r="57" spans="8:10" x14ac:dyDescent="0.35">
      <c r="I57" t="str">
        <f t="shared" si="0"/>
        <v/>
      </c>
    </row>
    <row r="58" spans="8:10" x14ac:dyDescent="0.35">
      <c r="I58" t="str">
        <f t="shared" si="0"/>
        <v/>
      </c>
      <c r="J58" s="2"/>
    </row>
    <row r="59" spans="8:10" x14ac:dyDescent="0.35">
      <c r="H59" s="2"/>
      <c r="I59" t="str">
        <f t="shared" si="0"/>
        <v/>
      </c>
      <c r="J59" s="2"/>
    </row>
    <row r="60" spans="8:10" x14ac:dyDescent="0.35">
      <c r="H60" s="1"/>
      <c r="I60" t="str">
        <f t="shared" si="0"/>
        <v/>
      </c>
      <c r="J60" s="1"/>
    </row>
    <row r="61" spans="8:10" x14ac:dyDescent="0.35">
      <c r="I61" t="str">
        <f t="shared" si="0"/>
        <v/>
      </c>
    </row>
    <row r="62" spans="8:10" x14ac:dyDescent="0.35">
      <c r="I62" t="str">
        <f t="shared" si="0"/>
        <v/>
      </c>
    </row>
    <row r="63" spans="8:10" x14ac:dyDescent="0.35">
      <c r="I63" t="str">
        <f t="shared" si="0"/>
        <v/>
      </c>
    </row>
    <row r="64" spans="8:10" x14ac:dyDescent="0.35">
      <c r="I64" t="str">
        <f t="shared" si="0"/>
        <v/>
      </c>
    </row>
    <row r="65" spans="9:9" x14ac:dyDescent="0.35">
      <c r="I65" t="str">
        <f t="shared" si="0"/>
        <v/>
      </c>
    </row>
    <row r="66" spans="9:9" x14ac:dyDescent="0.35">
      <c r="I66" t="str">
        <f t="shared" si="0"/>
        <v/>
      </c>
    </row>
    <row r="67" spans="9:9" x14ac:dyDescent="0.35">
      <c r="I67" t="str">
        <f t="shared" si="0"/>
        <v/>
      </c>
    </row>
    <row r="68" spans="9:9" x14ac:dyDescent="0.35">
      <c r="I68" t="str">
        <f t="shared" si="0"/>
        <v/>
      </c>
    </row>
    <row r="69" spans="9:9" x14ac:dyDescent="0.35">
      <c r="I69" t="str">
        <f t="shared" si="0"/>
        <v/>
      </c>
    </row>
    <row r="70" spans="9:9" x14ac:dyDescent="0.35">
      <c r="I70" t="str">
        <f t="shared" si="0"/>
        <v/>
      </c>
    </row>
    <row r="71" spans="9:9" x14ac:dyDescent="0.35">
      <c r="I71" t="str">
        <f t="shared" si="0"/>
        <v/>
      </c>
    </row>
    <row r="72" spans="9:9" x14ac:dyDescent="0.35">
      <c r="I72" t="str">
        <f t="shared" si="0"/>
        <v/>
      </c>
    </row>
    <row r="73" spans="9:9" x14ac:dyDescent="0.35">
      <c r="I73" t="str">
        <f t="shared" si="0"/>
        <v/>
      </c>
    </row>
    <row r="74" spans="9:9" x14ac:dyDescent="0.35">
      <c r="I74" t="str">
        <f t="shared" si="0"/>
        <v/>
      </c>
    </row>
    <row r="75" spans="9:9" x14ac:dyDescent="0.35">
      <c r="I75" t="str">
        <f t="shared" si="0"/>
        <v/>
      </c>
    </row>
    <row r="76" spans="9:9" x14ac:dyDescent="0.35">
      <c r="I76" t="str">
        <f t="shared" si="0"/>
        <v/>
      </c>
    </row>
    <row r="77" spans="9:9" x14ac:dyDescent="0.35">
      <c r="I77" t="str">
        <f t="shared" si="0"/>
        <v/>
      </c>
    </row>
    <row r="78" spans="9:9" x14ac:dyDescent="0.35">
      <c r="I78" t="str">
        <f t="shared" si="0"/>
        <v/>
      </c>
    </row>
    <row r="79" spans="9:9" x14ac:dyDescent="0.35">
      <c r="I79" t="str">
        <f t="shared" ref="I79:I142" si="2">IF(F79&lt;24,"",IF(F79&gt;42,"",F79))</f>
        <v/>
      </c>
    </row>
    <row r="80" spans="9:9" x14ac:dyDescent="0.35">
      <c r="I80" t="str">
        <f t="shared" si="2"/>
        <v/>
      </c>
    </row>
    <row r="81" spans="9:29" x14ac:dyDescent="0.35">
      <c r="I81" t="str">
        <f t="shared" si="2"/>
        <v/>
      </c>
    </row>
    <row r="82" spans="9:29" x14ac:dyDescent="0.35">
      <c r="I82" t="str">
        <f t="shared" si="2"/>
        <v/>
      </c>
    </row>
    <row r="83" spans="9:29" x14ac:dyDescent="0.35">
      <c r="I83" t="str">
        <f t="shared" si="2"/>
        <v/>
      </c>
    </row>
    <row r="84" spans="9:29" x14ac:dyDescent="0.35">
      <c r="I84" t="str">
        <f t="shared" si="2"/>
        <v/>
      </c>
    </row>
    <row r="85" spans="9:29" x14ac:dyDescent="0.35">
      <c r="I85" t="str">
        <f t="shared" si="2"/>
        <v/>
      </c>
    </row>
    <row r="86" spans="9:29" x14ac:dyDescent="0.35">
      <c r="I86" t="str">
        <f t="shared" si="2"/>
        <v/>
      </c>
    </row>
    <row r="87" spans="9:29" x14ac:dyDescent="0.35">
      <c r="I87" t="str">
        <f t="shared" si="2"/>
        <v/>
      </c>
    </row>
    <row r="88" spans="9:29" x14ac:dyDescent="0.35">
      <c r="I88" t="str">
        <f t="shared" si="2"/>
        <v/>
      </c>
      <c r="R88" s="1"/>
      <c r="S88" s="1"/>
      <c r="T88" s="1"/>
      <c r="U88" s="1"/>
      <c r="V88" s="1"/>
    </row>
    <row r="89" spans="9:29" x14ac:dyDescent="0.35">
      <c r="I89" t="str">
        <f t="shared" si="2"/>
        <v/>
      </c>
      <c r="R89" s="1"/>
      <c r="S89" s="1"/>
      <c r="T89" s="1"/>
      <c r="U89" s="1"/>
      <c r="V89" s="1"/>
      <c r="W89" s="1"/>
      <c r="X89" s="1"/>
      <c r="Z89" s="1"/>
      <c r="AB89" s="1"/>
      <c r="AC89" s="1"/>
    </row>
    <row r="90" spans="9:29" x14ac:dyDescent="0.35">
      <c r="I90" t="str">
        <f t="shared" si="2"/>
        <v/>
      </c>
      <c r="R90" s="1"/>
    </row>
    <row r="91" spans="9:29" x14ac:dyDescent="0.35">
      <c r="I91" t="str">
        <f t="shared" si="2"/>
        <v/>
      </c>
      <c r="R91" s="1"/>
    </row>
    <row r="92" spans="9:29" x14ac:dyDescent="0.35">
      <c r="I92" t="str">
        <f t="shared" si="2"/>
        <v/>
      </c>
      <c r="R92" s="1"/>
    </row>
    <row r="93" spans="9:29" x14ac:dyDescent="0.35">
      <c r="I93" t="str">
        <f t="shared" si="2"/>
        <v/>
      </c>
      <c r="R93" s="1"/>
    </row>
    <row r="94" spans="9:29" x14ac:dyDescent="0.35">
      <c r="I94" t="str">
        <f t="shared" si="2"/>
        <v/>
      </c>
      <c r="R94" s="1"/>
    </row>
    <row r="95" spans="9:29" x14ac:dyDescent="0.35">
      <c r="I95" t="str">
        <f t="shared" si="2"/>
        <v/>
      </c>
      <c r="R95" s="1"/>
    </row>
    <row r="96" spans="9:29" x14ac:dyDescent="0.35">
      <c r="I96" t="str">
        <f t="shared" si="2"/>
        <v/>
      </c>
      <c r="R96" s="1"/>
    </row>
    <row r="97" spans="1:18" x14ac:dyDescent="0.35">
      <c r="I97" t="str">
        <f t="shared" si="2"/>
        <v/>
      </c>
      <c r="R97" s="1"/>
    </row>
    <row r="98" spans="1:18" x14ac:dyDescent="0.35">
      <c r="I98" t="str">
        <f t="shared" si="2"/>
        <v/>
      </c>
    </row>
    <row r="99" spans="1:18" x14ac:dyDescent="0.35">
      <c r="I99" t="str">
        <f t="shared" si="2"/>
        <v/>
      </c>
    </row>
    <row r="100" spans="1:18" x14ac:dyDescent="0.35">
      <c r="I100" t="str">
        <f t="shared" si="2"/>
        <v/>
      </c>
    </row>
    <row r="101" spans="1:18" x14ac:dyDescent="0.35">
      <c r="I101" t="str">
        <f t="shared" si="2"/>
        <v/>
      </c>
    </row>
    <row r="102" spans="1:18" x14ac:dyDescent="0.35">
      <c r="I102" t="str">
        <f t="shared" si="2"/>
        <v/>
      </c>
    </row>
    <row r="103" spans="1:18" x14ac:dyDescent="0.35">
      <c r="I103" t="str">
        <f t="shared" si="2"/>
        <v/>
      </c>
    </row>
    <row r="104" spans="1:18" x14ac:dyDescent="0.35">
      <c r="I104" t="str">
        <f t="shared" si="2"/>
        <v/>
      </c>
    </row>
    <row r="105" spans="1:18" x14ac:dyDescent="0.35">
      <c r="I105" t="str">
        <f t="shared" si="2"/>
        <v/>
      </c>
    </row>
    <row r="106" spans="1:18" x14ac:dyDescent="0.35">
      <c r="I106" t="str">
        <f t="shared" si="2"/>
        <v/>
      </c>
    </row>
    <row r="107" spans="1:18" x14ac:dyDescent="0.35">
      <c r="I107" t="str">
        <f t="shared" si="2"/>
        <v/>
      </c>
    </row>
    <row r="108" spans="1:18" ht="15" thickBot="1" x14ac:dyDescent="0.4">
      <c r="I108" t="str">
        <f t="shared" si="2"/>
        <v/>
      </c>
    </row>
    <row r="109" spans="1:18" x14ac:dyDescent="0.35">
      <c r="I109" s="26" t="str">
        <f t="shared" si="2"/>
        <v/>
      </c>
      <c r="K109" s="48" t="s">
        <v>33</v>
      </c>
      <c r="L109" s="49"/>
      <c r="M109" s="49"/>
      <c r="N109" s="49"/>
      <c r="O109" s="49"/>
      <c r="P109" s="50"/>
    </row>
    <row r="110" spans="1:18" s="3" customFormat="1" x14ac:dyDescent="0.35">
      <c r="A110"/>
      <c r="B110"/>
      <c r="C110"/>
      <c r="D110"/>
      <c r="E110"/>
      <c r="F110"/>
      <c r="I110" t="str">
        <f t="shared" si="2"/>
        <v/>
      </c>
      <c r="K110" s="51" t="s">
        <v>9</v>
      </c>
      <c r="L110" s="52"/>
      <c r="M110" s="52" t="s">
        <v>10</v>
      </c>
      <c r="N110" s="52"/>
      <c r="O110" s="52" t="s">
        <v>11</v>
      </c>
      <c r="P110" s="53"/>
    </row>
    <row r="111" spans="1:18" x14ac:dyDescent="0.35">
      <c r="I111" t="str">
        <f t="shared" si="2"/>
        <v/>
      </c>
      <c r="K111" s="4" t="s">
        <v>2</v>
      </c>
      <c r="L111" s="1" t="s">
        <v>6</v>
      </c>
      <c r="M111" s="1" t="s">
        <v>3</v>
      </c>
      <c r="N111" s="1" t="s">
        <v>4</v>
      </c>
      <c r="O111" s="1" t="s">
        <v>31</v>
      </c>
      <c r="P111" s="5" t="s">
        <v>32</v>
      </c>
    </row>
    <row r="112" spans="1:18" x14ac:dyDescent="0.35">
      <c r="I112" t="str">
        <f t="shared" si="2"/>
        <v/>
      </c>
      <c r="K112" s="6">
        <f>B110</f>
        <v>0</v>
      </c>
      <c r="L112">
        <f>C110</f>
        <v>0</v>
      </c>
      <c r="M112" t="e">
        <f>AVERAGE(I110:I114)</f>
        <v>#DIV/0!</v>
      </c>
      <c r="N112" t="e">
        <f>(STDEV(I110:I114))/(SQRT(COUNT(I110:I114)))</f>
        <v>#DIV/0!</v>
      </c>
      <c r="O112">
        <f>COUNT(I110:I114)</f>
        <v>0</v>
      </c>
      <c r="P112" s="7">
        <f>ABS(5-O112)</f>
        <v>5</v>
      </c>
    </row>
    <row r="113" spans="9:16" x14ac:dyDescent="0.35">
      <c r="I113" t="str">
        <f t="shared" si="2"/>
        <v/>
      </c>
      <c r="K113" s="6">
        <f>B115</f>
        <v>0</v>
      </c>
      <c r="L113">
        <f>C115</f>
        <v>0</v>
      </c>
      <c r="M113" t="e">
        <f>AVERAGE(I115:I119)</f>
        <v>#DIV/0!</v>
      </c>
      <c r="N113" t="e">
        <f>(STDEV(I115:I119))/(SQRT(COUNT(I115:I119)))</f>
        <v>#DIV/0!</v>
      </c>
      <c r="O113">
        <f>COUNT(I115:I119)</f>
        <v>0</v>
      </c>
      <c r="P113" s="7">
        <f t="shared" ref="P113:P127" si="3">ABS(5-O113)</f>
        <v>5</v>
      </c>
    </row>
    <row r="114" spans="9:16" x14ac:dyDescent="0.35">
      <c r="I114" t="str">
        <f t="shared" si="2"/>
        <v/>
      </c>
      <c r="K114" s="6">
        <f>B120</f>
        <v>0</v>
      </c>
      <c r="L114">
        <f>C120</f>
        <v>0</v>
      </c>
      <c r="M114" t="e">
        <f>AVERAGE(I120:I124)</f>
        <v>#DIV/0!</v>
      </c>
      <c r="N114" t="e">
        <f>(STDEV(I120:I124))/(SQRT(COUNT(I120:I124)))</f>
        <v>#DIV/0!</v>
      </c>
      <c r="O114">
        <f>COUNT(I120:I124)</f>
        <v>0</v>
      </c>
      <c r="P114" s="7">
        <f t="shared" si="3"/>
        <v>5</v>
      </c>
    </row>
    <row r="115" spans="9:16" x14ac:dyDescent="0.35">
      <c r="I115" t="str">
        <f t="shared" si="2"/>
        <v/>
      </c>
      <c r="K115" s="6">
        <f>B125</f>
        <v>0</v>
      </c>
      <c r="L115">
        <f>C125</f>
        <v>0</v>
      </c>
      <c r="M115" t="e">
        <f>AVERAGE(I125:I129)</f>
        <v>#DIV/0!</v>
      </c>
      <c r="N115" t="e">
        <f>(STDEV(I125:I129))/(SQRT(COUNT(I125:I129)))</f>
        <v>#DIV/0!</v>
      </c>
      <c r="O115">
        <f>COUNT(I125:I129)</f>
        <v>0</v>
      </c>
      <c r="P115" s="7">
        <f t="shared" si="3"/>
        <v>5</v>
      </c>
    </row>
    <row r="116" spans="9:16" x14ac:dyDescent="0.35">
      <c r="I116" t="str">
        <f t="shared" si="2"/>
        <v/>
      </c>
      <c r="K116" s="6">
        <f>B130</f>
        <v>0</v>
      </c>
      <c r="L116">
        <f>C130</f>
        <v>0</v>
      </c>
      <c r="M116" t="e">
        <f>AVERAGE(I130:I134)</f>
        <v>#DIV/0!</v>
      </c>
      <c r="N116" t="e">
        <f>(STDEV(I130:I134))/(SQRT(COUNT(I130:I134)))</f>
        <v>#DIV/0!</v>
      </c>
      <c r="O116">
        <f>COUNT(I130:I134)</f>
        <v>0</v>
      </c>
      <c r="P116" s="7">
        <f t="shared" si="3"/>
        <v>5</v>
      </c>
    </row>
    <row r="117" spans="9:16" x14ac:dyDescent="0.35">
      <c r="I117" t="str">
        <f t="shared" si="2"/>
        <v/>
      </c>
      <c r="K117" s="6">
        <f>B135</f>
        <v>0</v>
      </c>
      <c r="L117">
        <f>C135</f>
        <v>0</v>
      </c>
      <c r="M117" t="e">
        <f>AVERAGE(I135:I139)</f>
        <v>#DIV/0!</v>
      </c>
      <c r="N117" t="e">
        <f>(STDEV(I135:I139))/(SQRT(COUNT(I135:I139)))</f>
        <v>#DIV/0!</v>
      </c>
      <c r="O117">
        <f>COUNT(I135:I139)</f>
        <v>0</v>
      </c>
      <c r="P117" s="7">
        <f t="shared" si="3"/>
        <v>5</v>
      </c>
    </row>
    <row r="118" spans="9:16" x14ac:dyDescent="0.35">
      <c r="I118" t="str">
        <f t="shared" si="2"/>
        <v/>
      </c>
      <c r="K118" s="6">
        <f>B140</f>
        <v>0</v>
      </c>
      <c r="L118">
        <f>C140</f>
        <v>0</v>
      </c>
      <c r="M118" t="e">
        <f>AVERAGE(I140:I144)</f>
        <v>#DIV/0!</v>
      </c>
      <c r="N118" t="e">
        <f>(STDEV(I140:I144))/(SQRT(COUNT(I140:I144)))</f>
        <v>#DIV/0!</v>
      </c>
      <c r="O118">
        <f>COUNT(I140:I144)</f>
        <v>0</v>
      </c>
      <c r="P118" s="7">
        <f t="shared" si="3"/>
        <v>5</v>
      </c>
    </row>
    <row r="119" spans="9:16" x14ac:dyDescent="0.35">
      <c r="I119" t="str">
        <f t="shared" si="2"/>
        <v/>
      </c>
      <c r="K119" s="6">
        <f>B145</f>
        <v>0</v>
      </c>
      <c r="L119">
        <f>C145</f>
        <v>0</v>
      </c>
      <c r="M119" t="e">
        <f>AVERAGE(I145:I149)</f>
        <v>#DIV/0!</v>
      </c>
      <c r="N119" t="e">
        <f>(STDEV(I145:I149))/(SQRT(COUNT(I145:I149)))</f>
        <v>#DIV/0!</v>
      </c>
      <c r="O119">
        <f>COUNT(I145:I149)</f>
        <v>0</v>
      </c>
      <c r="P119" s="7">
        <f t="shared" si="3"/>
        <v>5</v>
      </c>
    </row>
    <row r="120" spans="9:16" x14ac:dyDescent="0.35">
      <c r="I120" t="str">
        <f t="shared" si="2"/>
        <v/>
      </c>
      <c r="K120" s="6">
        <f>B150</f>
        <v>0</v>
      </c>
      <c r="L120">
        <f>C150</f>
        <v>0</v>
      </c>
      <c r="M120" t="e">
        <f>AVERAGE(I150:I154)</f>
        <v>#DIV/0!</v>
      </c>
      <c r="N120" t="e">
        <f>(STDEV(I150:I154))/(SQRT(COUNT(I150:I154)))</f>
        <v>#DIV/0!</v>
      </c>
      <c r="O120">
        <f>COUNT(I150:I154)</f>
        <v>0</v>
      </c>
      <c r="P120" s="7">
        <f t="shared" si="3"/>
        <v>5</v>
      </c>
    </row>
    <row r="121" spans="9:16" x14ac:dyDescent="0.35">
      <c r="I121" t="str">
        <f t="shared" si="2"/>
        <v/>
      </c>
      <c r="K121" s="6">
        <f>B155</f>
        <v>0</v>
      </c>
      <c r="L121">
        <f>C155</f>
        <v>0</v>
      </c>
      <c r="M121" t="e">
        <f>AVERAGE(I155:I159)</f>
        <v>#DIV/0!</v>
      </c>
      <c r="N121" t="e">
        <f>(STDEV(I155:I159))/(SQRT(COUNT(I155:I159)))</f>
        <v>#DIV/0!</v>
      </c>
      <c r="O121">
        <f>COUNT(I155:I159)</f>
        <v>0</v>
      </c>
      <c r="P121" s="7">
        <f t="shared" si="3"/>
        <v>5</v>
      </c>
    </row>
    <row r="122" spans="9:16" x14ac:dyDescent="0.35">
      <c r="I122" t="str">
        <f t="shared" si="2"/>
        <v/>
      </c>
      <c r="K122" s="6">
        <f>B160</f>
        <v>0</v>
      </c>
      <c r="L122">
        <f>C160</f>
        <v>0</v>
      </c>
      <c r="M122" t="e">
        <f>AVERAGE(I160:I164)</f>
        <v>#DIV/0!</v>
      </c>
      <c r="N122" t="e">
        <f>(STDEV(I160:I164))/(SQRT(COUNT(I160:I164)))</f>
        <v>#DIV/0!</v>
      </c>
      <c r="O122">
        <f>COUNT(I160:I164)</f>
        <v>0</v>
      </c>
      <c r="P122" s="7">
        <f t="shared" si="3"/>
        <v>5</v>
      </c>
    </row>
    <row r="123" spans="9:16" x14ac:dyDescent="0.35">
      <c r="I123" t="str">
        <f t="shared" si="2"/>
        <v/>
      </c>
      <c r="K123" s="6">
        <f>B165</f>
        <v>0</v>
      </c>
      <c r="L123">
        <f>C165</f>
        <v>0</v>
      </c>
      <c r="M123" t="e">
        <f>AVERAGE(I165:I169)</f>
        <v>#DIV/0!</v>
      </c>
      <c r="N123" t="e">
        <f>(STDEV(I165:I169))/(SQRT(COUNT(I165:I169)))</f>
        <v>#DIV/0!</v>
      </c>
      <c r="O123">
        <f>COUNT(I165:I169)</f>
        <v>0</v>
      </c>
      <c r="P123" s="7">
        <f t="shared" si="3"/>
        <v>5</v>
      </c>
    </row>
    <row r="124" spans="9:16" x14ac:dyDescent="0.35">
      <c r="I124" t="str">
        <f t="shared" si="2"/>
        <v/>
      </c>
      <c r="K124" s="6">
        <f>B170</f>
        <v>0</v>
      </c>
      <c r="L124">
        <f>C170</f>
        <v>0</v>
      </c>
      <c r="M124" t="e">
        <f>AVERAGE(I170:I174)</f>
        <v>#DIV/0!</v>
      </c>
      <c r="N124" t="e">
        <f>(STDEV(I170:I174))/(SQRT(COUNT(I170:I174)))</f>
        <v>#DIV/0!</v>
      </c>
      <c r="O124">
        <f>COUNT(I170:I174)</f>
        <v>0</v>
      </c>
      <c r="P124" s="7">
        <f t="shared" si="3"/>
        <v>5</v>
      </c>
    </row>
    <row r="125" spans="9:16" x14ac:dyDescent="0.35">
      <c r="I125" t="str">
        <f t="shared" si="2"/>
        <v/>
      </c>
      <c r="K125" s="6">
        <f>B175</f>
        <v>0</v>
      </c>
      <c r="L125">
        <f>C175</f>
        <v>0</v>
      </c>
      <c r="M125" t="e">
        <f>AVERAGE(I175:I179)</f>
        <v>#DIV/0!</v>
      </c>
      <c r="N125" t="e">
        <f>(STDEV(I175:I179))/(SQRT(COUNT(I175:I179)))</f>
        <v>#DIV/0!</v>
      </c>
      <c r="O125">
        <f>COUNT(I175:I179)</f>
        <v>0</v>
      </c>
      <c r="P125" s="7">
        <f t="shared" si="3"/>
        <v>5</v>
      </c>
    </row>
    <row r="126" spans="9:16" x14ac:dyDescent="0.35">
      <c r="I126" t="str">
        <f t="shared" si="2"/>
        <v/>
      </c>
      <c r="K126" s="6">
        <f>B180</f>
        <v>0</v>
      </c>
      <c r="L126">
        <f>C180</f>
        <v>0</v>
      </c>
      <c r="M126" t="e">
        <f>AVERAGE(I180:I184)</f>
        <v>#DIV/0!</v>
      </c>
      <c r="N126" t="e">
        <f>(STDEV(I180:I184))/(SQRT(COUNT(I180:I184)))</f>
        <v>#DIV/0!</v>
      </c>
      <c r="O126">
        <f>COUNT(I180:I184)</f>
        <v>0</v>
      </c>
      <c r="P126" s="7">
        <f t="shared" si="3"/>
        <v>5</v>
      </c>
    </row>
    <row r="127" spans="9:16" ht="15" thickBot="1" x14ac:dyDescent="0.4">
      <c r="I127" t="str">
        <f t="shared" si="2"/>
        <v/>
      </c>
      <c r="K127" s="8">
        <f>B185</f>
        <v>0</v>
      </c>
      <c r="L127" s="9">
        <f>C185</f>
        <v>0</v>
      </c>
      <c r="M127" s="9" t="e">
        <f>AVERAGE(I185:I189)</f>
        <v>#DIV/0!</v>
      </c>
      <c r="N127" s="9" t="e">
        <f>(STDEV(I185:I189))/(SQRT(COUNT(I185:I189)))</f>
        <v>#DIV/0!</v>
      </c>
      <c r="O127" s="9">
        <f>COUNT(I185:I189)</f>
        <v>0</v>
      </c>
      <c r="P127" s="10">
        <f t="shared" si="3"/>
        <v>5</v>
      </c>
    </row>
    <row r="128" spans="9:16" x14ac:dyDescent="0.35">
      <c r="I128" t="str">
        <f t="shared" si="2"/>
        <v/>
      </c>
    </row>
    <row r="129" spans="9:9" x14ac:dyDescent="0.35">
      <c r="I129" t="str">
        <f t="shared" si="2"/>
        <v/>
      </c>
    </row>
    <row r="130" spans="9:9" x14ac:dyDescent="0.35">
      <c r="I130" t="str">
        <f t="shared" si="2"/>
        <v/>
      </c>
    </row>
    <row r="131" spans="9:9" x14ac:dyDescent="0.35">
      <c r="I131" t="str">
        <f t="shared" si="2"/>
        <v/>
      </c>
    </row>
    <row r="132" spans="9:9" x14ac:dyDescent="0.35">
      <c r="I132" t="str">
        <f t="shared" si="2"/>
        <v/>
      </c>
    </row>
    <row r="133" spans="9:9" x14ac:dyDescent="0.35">
      <c r="I133" t="str">
        <f t="shared" si="2"/>
        <v/>
      </c>
    </row>
    <row r="134" spans="9:9" x14ac:dyDescent="0.35">
      <c r="I134" t="str">
        <f t="shared" si="2"/>
        <v/>
      </c>
    </row>
    <row r="135" spans="9:9" x14ac:dyDescent="0.35">
      <c r="I135" t="str">
        <f t="shared" si="2"/>
        <v/>
      </c>
    </row>
    <row r="136" spans="9:9" x14ac:dyDescent="0.35">
      <c r="I136" t="str">
        <f t="shared" si="2"/>
        <v/>
      </c>
    </row>
    <row r="137" spans="9:9" x14ac:dyDescent="0.35">
      <c r="I137" t="str">
        <f t="shared" si="2"/>
        <v/>
      </c>
    </row>
    <row r="138" spans="9:9" x14ac:dyDescent="0.35">
      <c r="I138" t="str">
        <f t="shared" si="2"/>
        <v/>
      </c>
    </row>
    <row r="139" spans="9:9" x14ac:dyDescent="0.35">
      <c r="I139" t="str">
        <f t="shared" si="2"/>
        <v/>
      </c>
    </row>
    <row r="140" spans="9:9" x14ac:dyDescent="0.35">
      <c r="I140" t="str">
        <f t="shared" si="2"/>
        <v/>
      </c>
    </row>
    <row r="141" spans="9:9" x14ac:dyDescent="0.35">
      <c r="I141" t="str">
        <f t="shared" si="2"/>
        <v/>
      </c>
    </row>
    <row r="142" spans="9:9" x14ac:dyDescent="0.35">
      <c r="I142" t="str">
        <f t="shared" si="2"/>
        <v/>
      </c>
    </row>
    <row r="143" spans="9:9" x14ac:dyDescent="0.35">
      <c r="I143" t="str">
        <f t="shared" ref="I143:I205" si="4">IF(F143&lt;24,"",IF(F143&gt;42,"",F143))</f>
        <v/>
      </c>
    </row>
    <row r="144" spans="9:9" x14ac:dyDescent="0.35">
      <c r="I144" t="str">
        <f t="shared" si="4"/>
        <v/>
      </c>
    </row>
    <row r="145" spans="9:9" x14ac:dyDescent="0.35">
      <c r="I145" t="str">
        <f t="shared" si="4"/>
        <v/>
      </c>
    </row>
    <row r="146" spans="9:9" x14ac:dyDescent="0.35">
      <c r="I146" t="str">
        <f t="shared" si="4"/>
        <v/>
      </c>
    </row>
    <row r="147" spans="9:9" x14ac:dyDescent="0.35">
      <c r="I147" t="str">
        <f t="shared" si="4"/>
        <v/>
      </c>
    </row>
    <row r="148" spans="9:9" x14ac:dyDescent="0.35">
      <c r="I148" t="str">
        <f t="shared" si="4"/>
        <v/>
      </c>
    </row>
    <row r="149" spans="9:9" x14ac:dyDescent="0.35">
      <c r="I149" t="str">
        <f t="shared" si="4"/>
        <v/>
      </c>
    </row>
    <row r="150" spans="9:9" x14ac:dyDescent="0.35">
      <c r="I150" t="str">
        <f t="shared" si="4"/>
        <v/>
      </c>
    </row>
    <row r="151" spans="9:9" x14ac:dyDescent="0.35">
      <c r="I151" t="str">
        <f t="shared" si="4"/>
        <v/>
      </c>
    </row>
    <row r="152" spans="9:9" x14ac:dyDescent="0.35">
      <c r="I152" t="str">
        <f t="shared" si="4"/>
        <v/>
      </c>
    </row>
    <row r="153" spans="9:9" x14ac:dyDescent="0.35">
      <c r="I153" t="str">
        <f t="shared" si="4"/>
        <v/>
      </c>
    </row>
    <row r="154" spans="9:9" x14ac:dyDescent="0.35">
      <c r="I154" t="str">
        <f t="shared" si="4"/>
        <v/>
      </c>
    </row>
    <row r="155" spans="9:9" x14ac:dyDescent="0.35">
      <c r="I155" t="str">
        <f t="shared" si="4"/>
        <v/>
      </c>
    </row>
    <row r="156" spans="9:9" x14ac:dyDescent="0.35">
      <c r="I156" t="str">
        <f t="shared" si="4"/>
        <v/>
      </c>
    </row>
    <row r="157" spans="9:9" x14ac:dyDescent="0.35">
      <c r="I157" t="str">
        <f t="shared" si="4"/>
        <v/>
      </c>
    </row>
    <row r="158" spans="9:9" x14ac:dyDescent="0.35">
      <c r="I158" t="str">
        <f t="shared" si="4"/>
        <v/>
      </c>
    </row>
    <row r="159" spans="9:9" x14ac:dyDescent="0.35">
      <c r="I159" t="str">
        <f t="shared" si="4"/>
        <v/>
      </c>
    </row>
    <row r="160" spans="9:9" x14ac:dyDescent="0.35">
      <c r="I160" t="str">
        <f t="shared" si="4"/>
        <v/>
      </c>
    </row>
    <row r="161" spans="9:9" x14ac:dyDescent="0.35">
      <c r="I161" t="str">
        <f t="shared" si="4"/>
        <v/>
      </c>
    </row>
    <row r="162" spans="9:9" x14ac:dyDescent="0.35">
      <c r="I162" t="str">
        <f t="shared" si="4"/>
        <v/>
      </c>
    </row>
    <row r="163" spans="9:9" x14ac:dyDescent="0.35">
      <c r="I163" t="str">
        <f t="shared" si="4"/>
        <v/>
      </c>
    </row>
    <row r="164" spans="9:9" x14ac:dyDescent="0.35">
      <c r="I164" t="str">
        <f t="shared" si="4"/>
        <v/>
      </c>
    </row>
    <row r="165" spans="9:9" x14ac:dyDescent="0.35">
      <c r="I165" t="str">
        <f t="shared" si="4"/>
        <v/>
      </c>
    </row>
    <row r="166" spans="9:9" x14ac:dyDescent="0.35">
      <c r="I166" t="str">
        <f t="shared" si="4"/>
        <v/>
      </c>
    </row>
    <row r="167" spans="9:9" x14ac:dyDescent="0.35">
      <c r="I167" t="str">
        <f t="shared" si="4"/>
        <v/>
      </c>
    </row>
    <row r="168" spans="9:9" x14ac:dyDescent="0.35">
      <c r="I168" t="str">
        <f t="shared" si="4"/>
        <v/>
      </c>
    </row>
    <row r="169" spans="9:9" x14ac:dyDescent="0.35">
      <c r="I169" t="str">
        <f t="shared" si="4"/>
        <v/>
      </c>
    </row>
    <row r="170" spans="9:9" x14ac:dyDescent="0.35">
      <c r="I170" t="str">
        <f t="shared" si="4"/>
        <v/>
      </c>
    </row>
    <row r="171" spans="9:9" x14ac:dyDescent="0.35">
      <c r="I171" t="str">
        <f t="shared" si="4"/>
        <v/>
      </c>
    </row>
    <row r="172" spans="9:9" x14ac:dyDescent="0.35">
      <c r="I172" t="str">
        <f t="shared" si="4"/>
        <v/>
      </c>
    </row>
    <row r="173" spans="9:9" x14ac:dyDescent="0.35">
      <c r="I173" t="str">
        <f t="shared" si="4"/>
        <v/>
      </c>
    </row>
    <row r="174" spans="9:9" x14ac:dyDescent="0.35">
      <c r="I174" t="str">
        <f t="shared" si="4"/>
        <v/>
      </c>
    </row>
    <row r="175" spans="9:9" x14ac:dyDescent="0.35">
      <c r="I175" t="str">
        <f t="shared" si="4"/>
        <v/>
      </c>
    </row>
    <row r="176" spans="9:9" x14ac:dyDescent="0.35">
      <c r="I176" t="str">
        <f t="shared" si="4"/>
        <v/>
      </c>
    </row>
    <row r="177" spans="1:16" x14ac:dyDescent="0.35">
      <c r="I177" t="str">
        <f t="shared" si="4"/>
        <v/>
      </c>
    </row>
    <row r="178" spans="1:16" x14ac:dyDescent="0.35">
      <c r="I178" t="str">
        <f t="shared" si="4"/>
        <v/>
      </c>
    </row>
    <row r="179" spans="1:16" x14ac:dyDescent="0.35">
      <c r="I179" t="str">
        <f t="shared" si="4"/>
        <v/>
      </c>
    </row>
    <row r="180" spans="1:16" x14ac:dyDescent="0.35">
      <c r="I180" t="str">
        <f t="shared" si="4"/>
        <v/>
      </c>
    </row>
    <row r="181" spans="1:16" x14ac:dyDescent="0.35">
      <c r="I181" t="str">
        <f t="shared" si="4"/>
        <v/>
      </c>
    </row>
    <row r="182" spans="1:16" x14ac:dyDescent="0.35">
      <c r="I182" t="str">
        <f t="shared" si="4"/>
        <v/>
      </c>
    </row>
    <row r="183" spans="1:16" x14ac:dyDescent="0.35">
      <c r="I183" t="str">
        <f t="shared" si="4"/>
        <v/>
      </c>
    </row>
    <row r="184" spans="1:16" x14ac:dyDescent="0.35">
      <c r="I184" t="str">
        <f t="shared" si="4"/>
        <v/>
      </c>
    </row>
    <row r="185" spans="1:16" x14ac:dyDescent="0.35">
      <c r="I185" t="str">
        <f t="shared" si="4"/>
        <v/>
      </c>
    </row>
    <row r="186" spans="1:16" x14ac:dyDescent="0.35">
      <c r="I186" t="str">
        <f t="shared" si="4"/>
        <v/>
      </c>
    </row>
    <row r="187" spans="1:16" x14ac:dyDescent="0.35">
      <c r="I187" t="str">
        <f t="shared" si="4"/>
        <v/>
      </c>
    </row>
    <row r="188" spans="1:16" ht="15" thickBot="1" x14ac:dyDescent="0.4">
      <c r="I188" t="str">
        <f t="shared" si="4"/>
        <v/>
      </c>
    </row>
    <row r="189" spans="1:16" x14ac:dyDescent="0.35">
      <c r="I189" s="26" t="str">
        <f t="shared" si="4"/>
        <v/>
      </c>
      <c r="K189" s="48" t="s">
        <v>8</v>
      </c>
      <c r="L189" s="49"/>
      <c r="M189" s="49"/>
      <c r="N189" s="49"/>
      <c r="O189" s="50"/>
      <c r="P189" s="28"/>
    </row>
    <row r="190" spans="1:16" s="3" customFormat="1" x14ac:dyDescent="0.35">
      <c r="A190"/>
      <c r="B190"/>
      <c r="C190"/>
      <c r="D190"/>
      <c r="E190"/>
      <c r="F190"/>
      <c r="I190" t="str">
        <f t="shared" si="4"/>
        <v/>
      </c>
      <c r="K190" s="51" t="s">
        <v>9</v>
      </c>
      <c r="L190" s="52"/>
      <c r="M190" s="2" t="s">
        <v>10</v>
      </c>
      <c r="N190" s="52" t="s">
        <v>11</v>
      </c>
      <c r="O190" s="53"/>
      <c r="P190"/>
    </row>
    <row r="191" spans="1:16" x14ac:dyDescent="0.35">
      <c r="I191" t="str">
        <f t="shared" si="4"/>
        <v/>
      </c>
      <c r="K191" s="4" t="s">
        <v>2</v>
      </c>
      <c r="L191" s="1" t="s">
        <v>6</v>
      </c>
      <c r="M191" s="1" t="s">
        <v>28</v>
      </c>
      <c r="N191" s="1" t="s">
        <v>31</v>
      </c>
      <c r="O191" s="5" t="s">
        <v>32</v>
      </c>
    </row>
    <row r="192" spans="1:16" x14ac:dyDescent="0.35">
      <c r="I192" t="str">
        <f t="shared" si="4"/>
        <v/>
      </c>
      <c r="K192" s="6">
        <f>B190</f>
        <v>0</v>
      </c>
      <c r="L192">
        <f>C190</f>
        <v>0</v>
      </c>
      <c r="M192" t="str">
        <f t="shared" ref="M192:M207" si="5">I190</f>
        <v/>
      </c>
      <c r="N192">
        <f t="shared" ref="N192:N207" si="6">COUNT(I190)</f>
        <v>0</v>
      </c>
      <c r="O192" s="7">
        <f>ABS(1-N192)</f>
        <v>1</v>
      </c>
    </row>
    <row r="193" spans="9:15" x14ac:dyDescent="0.35">
      <c r="I193" t="str">
        <f t="shared" si="4"/>
        <v/>
      </c>
      <c r="K193" s="6">
        <f t="shared" ref="K193:L193" si="7">B191</f>
        <v>0</v>
      </c>
      <c r="L193">
        <f t="shared" si="7"/>
        <v>0</v>
      </c>
      <c r="M193" t="str">
        <f t="shared" si="5"/>
        <v/>
      </c>
      <c r="N193">
        <f t="shared" si="6"/>
        <v>0</v>
      </c>
      <c r="O193" s="7">
        <f t="shared" ref="O193:O207" si="8">ABS(1-N193)</f>
        <v>1</v>
      </c>
    </row>
    <row r="194" spans="9:15" x14ac:dyDescent="0.35">
      <c r="I194" t="str">
        <f t="shared" si="4"/>
        <v/>
      </c>
      <c r="K194" s="6">
        <f t="shared" ref="K194:L194" si="9">B192</f>
        <v>0</v>
      </c>
      <c r="L194">
        <f t="shared" si="9"/>
        <v>0</v>
      </c>
      <c r="M194" t="str">
        <f t="shared" si="5"/>
        <v/>
      </c>
      <c r="N194">
        <f t="shared" si="6"/>
        <v>0</v>
      </c>
      <c r="O194" s="7">
        <f t="shared" si="8"/>
        <v>1</v>
      </c>
    </row>
    <row r="195" spans="9:15" x14ac:dyDescent="0.35">
      <c r="I195" t="str">
        <f t="shared" si="4"/>
        <v/>
      </c>
      <c r="K195" s="6">
        <f t="shared" ref="K195:L195" si="10">B193</f>
        <v>0</v>
      </c>
      <c r="L195">
        <f t="shared" si="10"/>
        <v>0</v>
      </c>
      <c r="M195" t="str">
        <f t="shared" si="5"/>
        <v/>
      </c>
      <c r="N195">
        <f t="shared" si="6"/>
        <v>0</v>
      </c>
      <c r="O195" s="7">
        <f t="shared" si="8"/>
        <v>1</v>
      </c>
    </row>
    <row r="196" spans="9:15" x14ac:dyDescent="0.35">
      <c r="I196" t="str">
        <f t="shared" si="4"/>
        <v/>
      </c>
      <c r="K196" s="6">
        <f t="shared" ref="K196:L196" si="11">B194</f>
        <v>0</v>
      </c>
      <c r="L196">
        <f t="shared" si="11"/>
        <v>0</v>
      </c>
      <c r="M196" t="str">
        <f t="shared" si="5"/>
        <v/>
      </c>
      <c r="N196">
        <f t="shared" si="6"/>
        <v>0</v>
      </c>
      <c r="O196" s="7">
        <f t="shared" si="8"/>
        <v>1</v>
      </c>
    </row>
    <row r="197" spans="9:15" x14ac:dyDescent="0.35">
      <c r="I197" t="str">
        <f t="shared" si="4"/>
        <v/>
      </c>
      <c r="K197" s="6">
        <f t="shared" ref="K197:L197" si="12">B195</f>
        <v>0</v>
      </c>
      <c r="L197">
        <f t="shared" si="12"/>
        <v>0</v>
      </c>
      <c r="M197" t="str">
        <f t="shared" si="5"/>
        <v/>
      </c>
      <c r="N197">
        <f t="shared" si="6"/>
        <v>0</v>
      </c>
      <c r="O197" s="7">
        <f t="shared" si="8"/>
        <v>1</v>
      </c>
    </row>
    <row r="198" spans="9:15" x14ac:dyDescent="0.35">
      <c r="I198" t="str">
        <f t="shared" si="4"/>
        <v/>
      </c>
      <c r="K198" s="6">
        <f t="shared" ref="K198:L198" si="13">B196</f>
        <v>0</v>
      </c>
      <c r="L198">
        <f t="shared" si="13"/>
        <v>0</v>
      </c>
      <c r="M198" t="str">
        <f t="shared" si="5"/>
        <v/>
      </c>
      <c r="N198">
        <f t="shared" si="6"/>
        <v>0</v>
      </c>
      <c r="O198" s="7">
        <f t="shared" si="8"/>
        <v>1</v>
      </c>
    </row>
    <row r="199" spans="9:15" x14ac:dyDescent="0.35">
      <c r="I199" t="str">
        <f t="shared" si="4"/>
        <v/>
      </c>
      <c r="K199" s="6">
        <f t="shared" ref="K199:L199" si="14">B197</f>
        <v>0</v>
      </c>
      <c r="L199">
        <f t="shared" si="14"/>
        <v>0</v>
      </c>
      <c r="M199" t="str">
        <f t="shared" si="5"/>
        <v/>
      </c>
      <c r="N199">
        <f t="shared" si="6"/>
        <v>0</v>
      </c>
      <c r="O199" s="7">
        <f t="shared" si="8"/>
        <v>1</v>
      </c>
    </row>
    <row r="200" spans="9:15" x14ac:dyDescent="0.35">
      <c r="I200" t="str">
        <f t="shared" si="4"/>
        <v/>
      </c>
      <c r="K200" s="6">
        <f t="shared" ref="K200:L200" si="15">B198</f>
        <v>0</v>
      </c>
      <c r="L200">
        <f t="shared" si="15"/>
        <v>0</v>
      </c>
      <c r="M200" t="str">
        <f t="shared" si="5"/>
        <v/>
      </c>
      <c r="N200">
        <f t="shared" si="6"/>
        <v>0</v>
      </c>
      <c r="O200" s="7">
        <f t="shared" si="8"/>
        <v>1</v>
      </c>
    </row>
    <row r="201" spans="9:15" x14ac:dyDescent="0.35">
      <c r="I201" t="str">
        <f t="shared" si="4"/>
        <v/>
      </c>
      <c r="K201" s="6">
        <f t="shared" ref="K201:L201" si="16">B199</f>
        <v>0</v>
      </c>
      <c r="L201">
        <f t="shared" si="16"/>
        <v>0</v>
      </c>
      <c r="M201" t="str">
        <f t="shared" si="5"/>
        <v/>
      </c>
      <c r="N201">
        <f t="shared" si="6"/>
        <v>0</v>
      </c>
      <c r="O201" s="7">
        <f t="shared" si="8"/>
        <v>1</v>
      </c>
    </row>
    <row r="202" spans="9:15" x14ac:dyDescent="0.35">
      <c r="I202" t="str">
        <f t="shared" si="4"/>
        <v/>
      </c>
      <c r="K202" s="6">
        <f t="shared" ref="K202:L202" si="17">B200</f>
        <v>0</v>
      </c>
      <c r="L202">
        <f t="shared" si="17"/>
        <v>0</v>
      </c>
      <c r="M202" t="str">
        <f t="shared" si="5"/>
        <v/>
      </c>
      <c r="N202">
        <f t="shared" si="6"/>
        <v>0</v>
      </c>
      <c r="O202" s="7">
        <f t="shared" si="8"/>
        <v>1</v>
      </c>
    </row>
    <row r="203" spans="9:15" x14ac:dyDescent="0.35">
      <c r="I203" t="str">
        <f t="shared" si="4"/>
        <v/>
      </c>
      <c r="K203" s="6">
        <f t="shared" ref="K203:L203" si="18">B201</f>
        <v>0</v>
      </c>
      <c r="L203">
        <f t="shared" si="18"/>
        <v>0</v>
      </c>
      <c r="M203" t="str">
        <f t="shared" si="5"/>
        <v/>
      </c>
      <c r="N203">
        <f t="shared" si="6"/>
        <v>0</v>
      </c>
      <c r="O203" s="7">
        <f t="shared" si="8"/>
        <v>1</v>
      </c>
    </row>
    <row r="204" spans="9:15" x14ac:dyDescent="0.35">
      <c r="I204" t="str">
        <f t="shared" si="4"/>
        <v/>
      </c>
      <c r="K204" s="6">
        <f t="shared" ref="K204:L204" si="19">B202</f>
        <v>0</v>
      </c>
      <c r="L204">
        <f t="shared" si="19"/>
        <v>0</v>
      </c>
      <c r="M204" t="str">
        <f t="shared" si="5"/>
        <v/>
      </c>
      <c r="N204">
        <f t="shared" si="6"/>
        <v>0</v>
      </c>
      <c r="O204" s="7">
        <f t="shared" si="8"/>
        <v>1</v>
      </c>
    </row>
    <row r="205" spans="9:15" x14ac:dyDescent="0.35">
      <c r="I205" t="str">
        <f t="shared" si="4"/>
        <v/>
      </c>
      <c r="K205" s="6">
        <f t="shared" ref="K205:L205" si="20">B203</f>
        <v>0</v>
      </c>
      <c r="L205">
        <f t="shared" si="20"/>
        <v>0</v>
      </c>
      <c r="M205" t="str">
        <f t="shared" si="5"/>
        <v/>
      </c>
      <c r="N205">
        <f t="shared" si="6"/>
        <v>0</v>
      </c>
      <c r="O205" s="7">
        <f t="shared" si="8"/>
        <v>1</v>
      </c>
    </row>
    <row r="206" spans="9:15" x14ac:dyDescent="0.35">
      <c r="K206" s="6">
        <f t="shared" ref="K206:L206" si="21">B204</f>
        <v>0</v>
      </c>
      <c r="L206">
        <f t="shared" si="21"/>
        <v>0</v>
      </c>
      <c r="M206" t="str">
        <f t="shared" si="5"/>
        <v/>
      </c>
      <c r="N206">
        <f t="shared" si="6"/>
        <v>0</v>
      </c>
      <c r="O206" s="7">
        <f t="shared" si="8"/>
        <v>1</v>
      </c>
    </row>
    <row r="207" spans="9:15" ht="15" thickBot="1" x14ac:dyDescent="0.4">
      <c r="K207" s="8">
        <f t="shared" ref="K207:L207" si="22">B205</f>
        <v>0</v>
      </c>
      <c r="L207" s="9">
        <f t="shared" si="22"/>
        <v>0</v>
      </c>
      <c r="M207" s="9" t="str">
        <f t="shared" si="5"/>
        <v/>
      </c>
      <c r="N207" s="9">
        <f t="shared" si="6"/>
        <v>0</v>
      </c>
      <c r="O207" s="10">
        <f t="shared" si="8"/>
        <v>1</v>
      </c>
    </row>
  </sheetData>
  <sheetProtection sort="0"/>
  <sortState xmlns:xlrd2="http://schemas.microsoft.com/office/spreadsheetml/2017/richdata2" ref="A14:F205">
    <sortCondition descending="1" ref="D14:D205"/>
  </sortState>
  <mergeCells count="30">
    <mergeCell ref="K110:L110"/>
    <mergeCell ref="M110:N110"/>
    <mergeCell ref="O110:P110"/>
    <mergeCell ref="K190:L190"/>
    <mergeCell ref="N190:O190"/>
    <mergeCell ref="K189:O189"/>
    <mergeCell ref="K13:P13"/>
    <mergeCell ref="K14:L14"/>
    <mergeCell ref="M14:N14"/>
    <mergeCell ref="O14:P14"/>
    <mergeCell ref="K109:P109"/>
    <mergeCell ref="A7:B7"/>
    <mergeCell ref="A8:B8"/>
    <mergeCell ref="A9:B9"/>
    <mergeCell ref="A10:B10"/>
    <mergeCell ref="D2:H2"/>
    <mergeCell ref="C7:H7"/>
    <mergeCell ref="C8:H8"/>
    <mergeCell ref="C9:H9"/>
    <mergeCell ref="C10:H10"/>
    <mergeCell ref="A3:B3"/>
    <mergeCell ref="A1:H1"/>
    <mergeCell ref="J1:P1"/>
    <mergeCell ref="A4:B4"/>
    <mergeCell ref="A5:B5"/>
    <mergeCell ref="A6:B6"/>
    <mergeCell ref="C3:H3"/>
    <mergeCell ref="C4:H4"/>
    <mergeCell ref="C5:H5"/>
    <mergeCell ref="C6:H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23"/>
  <sheetViews>
    <sheetView tabSelected="1" workbookViewId="0">
      <selection activeCell="S9" sqref="S9"/>
    </sheetView>
  </sheetViews>
  <sheetFormatPr defaultRowHeight="14.5" x14ac:dyDescent="0.35"/>
  <cols>
    <col min="2" max="2" width="14.08984375" bestFit="1" customWidth="1"/>
    <col min="3" max="7" width="11.81640625" bestFit="1" customWidth="1"/>
    <col min="8" max="8" width="12.453125" customWidth="1"/>
    <col min="9" max="9" width="13.08984375" customWidth="1"/>
    <col min="10" max="13" width="11.81640625" bestFit="1" customWidth="1"/>
  </cols>
  <sheetData>
    <row r="3" spans="2:15" ht="15" thickBot="1" x14ac:dyDescent="0.4">
      <c r="B3" s="57" t="s">
        <v>12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5" x14ac:dyDescent="0.35">
      <c r="B4" s="54" t="s">
        <v>9</v>
      </c>
      <c r="C4" s="55"/>
      <c r="D4" s="54" t="s">
        <v>13</v>
      </c>
      <c r="E4" s="56"/>
      <c r="F4" s="55"/>
      <c r="G4" s="2"/>
      <c r="H4" s="54" t="s">
        <v>14</v>
      </c>
      <c r="I4" s="55"/>
      <c r="J4" s="2"/>
      <c r="K4" s="54" t="s">
        <v>34</v>
      </c>
      <c r="L4" s="56"/>
      <c r="M4" s="55"/>
      <c r="O4" s="25" t="s">
        <v>16</v>
      </c>
    </row>
    <row r="5" spans="2:15" x14ac:dyDescent="0.35">
      <c r="B5" s="4" t="s">
        <v>0</v>
      </c>
      <c r="C5" s="5" t="s">
        <v>6</v>
      </c>
      <c r="D5" s="4" t="s">
        <v>35</v>
      </c>
      <c r="E5" s="1" t="s">
        <v>36</v>
      </c>
      <c r="F5" s="5" t="s">
        <v>5</v>
      </c>
      <c r="G5" s="1"/>
      <c r="H5" s="4" t="s">
        <v>35</v>
      </c>
      <c r="I5" s="5" t="s">
        <v>36</v>
      </c>
      <c r="J5" s="1"/>
      <c r="K5" s="4" t="s">
        <v>35</v>
      </c>
      <c r="L5" s="1" t="s">
        <v>36</v>
      </c>
      <c r="M5" s="5" t="s">
        <v>5</v>
      </c>
      <c r="O5" s="24"/>
    </row>
    <row r="6" spans="2:15" x14ac:dyDescent="0.35">
      <c r="B6" s="4">
        <f>'Raw data analysis'!K16</f>
        <v>0</v>
      </c>
      <c r="C6" s="5">
        <f>'Raw data analysis'!L16</f>
        <v>0</v>
      </c>
      <c r="D6" s="14" t="e">
        <f>'Raw data analysis'!M16</f>
        <v>#DIV/0!</v>
      </c>
      <c r="E6" t="e">
        <f>'Raw data analysis'!M112</f>
        <v>#DIV/0!</v>
      </c>
      <c r="F6" s="15" t="str">
        <f>'Raw data analysis'!M192</f>
        <v/>
      </c>
      <c r="G6" s="11"/>
      <c r="H6" s="14" t="e">
        <f>'Raw data analysis'!N16</f>
        <v>#DIV/0!</v>
      </c>
      <c r="I6" s="7" t="e">
        <f>'Raw data analysis'!N112</f>
        <v>#DIV/0!</v>
      </c>
      <c r="K6" s="18">
        <f>'Raw data analysis'!O16/('Raw data analysis'!O16+'Raw data analysis'!P16)</f>
        <v>0</v>
      </c>
      <c r="L6" s="19">
        <f>'Raw data analysis'!O112/('Raw data analysis'!O112+'Raw data analysis'!P112)</f>
        <v>0</v>
      </c>
      <c r="M6" s="20">
        <f>'Raw data analysis'!N192/('Raw data analysis'!N192+'Raw data analysis'!O192)</f>
        <v>0</v>
      </c>
      <c r="O6" s="29" t="str">
        <f>IF(AVERAGE(K6:L6)=0,"Neg",IF(AVERAGE(K6:L6)&lt;0.3,"Inc","Pos"))</f>
        <v>Neg</v>
      </c>
    </row>
    <row r="7" spans="2:15" x14ac:dyDescent="0.35">
      <c r="B7" s="4">
        <f>'Raw data analysis'!K17</f>
        <v>0</v>
      </c>
      <c r="C7" s="5">
        <f>'Raw data analysis'!L17</f>
        <v>0</v>
      </c>
      <c r="D7" s="14" t="e">
        <f>'Raw data analysis'!M17</f>
        <v>#DIV/0!</v>
      </c>
      <c r="E7" t="e">
        <f>'Raw data analysis'!M113</f>
        <v>#DIV/0!</v>
      </c>
      <c r="F7" s="15" t="str">
        <f>'Raw data analysis'!M193</f>
        <v/>
      </c>
      <c r="G7" s="11"/>
      <c r="H7" s="14" t="e">
        <f>'Raw data analysis'!N17</f>
        <v>#DIV/0!</v>
      </c>
      <c r="I7" s="7" t="e">
        <f>'Raw data analysis'!N113</f>
        <v>#DIV/0!</v>
      </c>
      <c r="K7" s="18">
        <f>'Raw data analysis'!O17/('Raw data analysis'!O17+'Raw data analysis'!P17)</f>
        <v>0</v>
      </c>
      <c r="L7" s="19">
        <f>'Raw data analysis'!O113/('Raw data analysis'!O113+'Raw data analysis'!P113)</f>
        <v>0</v>
      </c>
      <c r="M7" s="20">
        <f>'Raw data analysis'!N193/('Raw data analysis'!N193+'Raw data analysis'!O193)</f>
        <v>0</v>
      </c>
      <c r="O7" s="29" t="str">
        <f t="shared" ref="O7:O21" si="0">IF(AVERAGE(K7:L7)=0,"Neg",IF(AVERAGE(K7:L7)&lt;0.3,"Inc","Pos"))</f>
        <v>Neg</v>
      </c>
    </row>
    <row r="8" spans="2:15" x14ac:dyDescent="0.35">
      <c r="B8" s="4">
        <f>'Raw data analysis'!K18</f>
        <v>0</v>
      </c>
      <c r="C8" s="5">
        <f>'Raw data analysis'!L18</f>
        <v>0</v>
      </c>
      <c r="D8" s="14" t="e">
        <f>'Raw data analysis'!M18</f>
        <v>#DIV/0!</v>
      </c>
      <c r="E8" t="e">
        <f>'Raw data analysis'!M114</f>
        <v>#DIV/0!</v>
      </c>
      <c r="F8" s="15" t="str">
        <f>'Raw data analysis'!M194</f>
        <v/>
      </c>
      <c r="G8" s="11"/>
      <c r="H8" s="14" t="e">
        <f>'Raw data analysis'!N18</f>
        <v>#DIV/0!</v>
      </c>
      <c r="I8" s="7" t="e">
        <f>'Raw data analysis'!N114</f>
        <v>#DIV/0!</v>
      </c>
      <c r="K8" s="18">
        <f>'Raw data analysis'!O18/('Raw data analysis'!O18+'Raw data analysis'!P18)</f>
        <v>0</v>
      </c>
      <c r="L8" s="19">
        <f>'Raw data analysis'!O114/('Raw data analysis'!O114+'Raw data analysis'!P114)</f>
        <v>0</v>
      </c>
      <c r="M8" s="20">
        <f>'Raw data analysis'!N194/('Raw data analysis'!N194+'Raw data analysis'!O194)</f>
        <v>0</v>
      </c>
      <c r="O8" s="29" t="str">
        <f t="shared" si="0"/>
        <v>Neg</v>
      </c>
    </row>
    <row r="9" spans="2:15" x14ac:dyDescent="0.35">
      <c r="B9" s="4">
        <f>'Raw data analysis'!K19</f>
        <v>0</v>
      </c>
      <c r="C9" s="5">
        <f>'Raw data analysis'!L19</f>
        <v>0</v>
      </c>
      <c r="D9" s="14" t="e">
        <f>'Raw data analysis'!M19</f>
        <v>#DIV/0!</v>
      </c>
      <c r="E9" t="e">
        <f>'Raw data analysis'!M115</f>
        <v>#DIV/0!</v>
      </c>
      <c r="F9" s="15" t="str">
        <f>'Raw data analysis'!M195</f>
        <v/>
      </c>
      <c r="G9" s="11"/>
      <c r="H9" s="14" t="e">
        <f>'Raw data analysis'!N19</f>
        <v>#DIV/0!</v>
      </c>
      <c r="I9" s="7" t="e">
        <f>'Raw data analysis'!N115</f>
        <v>#DIV/0!</v>
      </c>
      <c r="K9" s="18">
        <f>'Raw data analysis'!O19/('Raw data analysis'!O19+'Raw data analysis'!P19)</f>
        <v>0</v>
      </c>
      <c r="L9" s="19">
        <f>'Raw data analysis'!O115/('Raw data analysis'!O115+'Raw data analysis'!P115)</f>
        <v>0</v>
      </c>
      <c r="M9" s="20">
        <f>'Raw data analysis'!N195/('Raw data analysis'!N195+'Raw data analysis'!O195)</f>
        <v>0</v>
      </c>
      <c r="O9" s="29" t="str">
        <f t="shared" si="0"/>
        <v>Neg</v>
      </c>
    </row>
    <row r="10" spans="2:15" x14ac:dyDescent="0.35">
      <c r="B10" s="4">
        <f>'Raw data analysis'!K20</f>
        <v>0</v>
      </c>
      <c r="C10" s="5">
        <f>'Raw data analysis'!L20</f>
        <v>0</v>
      </c>
      <c r="D10" s="14" t="e">
        <f>'Raw data analysis'!M20</f>
        <v>#DIV/0!</v>
      </c>
      <c r="E10" t="e">
        <f>'Raw data analysis'!M116</f>
        <v>#DIV/0!</v>
      </c>
      <c r="F10" s="15" t="str">
        <f>'Raw data analysis'!M196</f>
        <v/>
      </c>
      <c r="G10" s="11"/>
      <c r="H10" s="14" t="e">
        <f>'Raw data analysis'!N20</f>
        <v>#DIV/0!</v>
      </c>
      <c r="I10" s="7" t="e">
        <f>'Raw data analysis'!N116</f>
        <v>#DIV/0!</v>
      </c>
      <c r="K10" s="18">
        <f>'Raw data analysis'!O20/('Raw data analysis'!O20+'Raw data analysis'!P20)</f>
        <v>0</v>
      </c>
      <c r="L10" s="19">
        <f>'Raw data analysis'!O116/('Raw data analysis'!O116+'Raw data analysis'!P116)</f>
        <v>0</v>
      </c>
      <c r="M10" s="20">
        <f>'Raw data analysis'!N196/('Raw data analysis'!N196+'Raw data analysis'!O196)</f>
        <v>0</v>
      </c>
      <c r="O10" s="29" t="str">
        <f t="shared" si="0"/>
        <v>Neg</v>
      </c>
    </row>
    <row r="11" spans="2:15" x14ac:dyDescent="0.35">
      <c r="B11" s="4">
        <f>'Raw data analysis'!K21</f>
        <v>0</v>
      </c>
      <c r="C11" s="5">
        <f>'Raw data analysis'!L21</f>
        <v>0</v>
      </c>
      <c r="D11" s="14" t="e">
        <f>'Raw data analysis'!M21</f>
        <v>#DIV/0!</v>
      </c>
      <c r="E11" t="e">
        <f>'Raw data analysis'!M117</f>
        <v>#DIV/0!</v>
      </c>
      <c r="F11" s="15" t="str">
        <f>'Raw data analysis'!M197</f>
        <v/>
      </c>
      <c r="G11" s="11"/>
      <c r="H11" s="14" t="e">
        <f>'Raw data analysis'!N21</f>
        <v>#DIV/0!</v>
      </c>
      <c r="I11" s="7" t="e">
        <f>'Raw data analysis'!N117</f>
        <v>#DIV/0!</v>
      </c>
      <c r="K11" s="18">
        <f>'Raw data analysis'!O21/('Raw data analysis'!O21+'Raw data analysis'!P21)</f>
        <v>0</v>
      </c>
      <c r="L11" s="19">
        <f>'Raw data analysis'!O117/('Raw data analysis'!O117+'Raw data analysis'!P117)</f>
        <v>0</v>
      </c>
      <c r="M11" s="20">
        <f>'Raw data analysis'!N197/('Raw data analysis'!N197+'Raw data analysis'!O197)</f>
        <v>0</v>
      </c>
      <c r="O11" s="29" t="str">
        <f t="shared" si="0"/>
        <v>Neg</v>
      </c>
    </row>
    <row r="12" spans="2:15" x14ac:dyDescent="0.35">
      <c r="B12" s="4">
        <f>'Raw data analysis'!K22</f>
        <v>0</v>
      </c>
      <c r="C12" s="5">
        <f>'Raw data analysis'!L22</f>
        <v>0</v>
      </c>
      <c r="D12" s="14" t="e">
        <f>'Raw data analysis'!M22</f>
        <v>#DIV/0!</v>
      </c>
      <c r="E12" t="e">
        <f>'Raw data analysis'!M118</f>
        <v>#DIV/0!</v>
      </c>
      <c r="F12" s="15" t="str">
        <f>'Raw data analysis'!M198</f>
        <v/>
      </c>
      <c r="G12" s="11"/>
      <c r="H12" s="14" t="e">
        <f>'Raw data analysis'!N22</f>
        <v>#DIV/0!</v>
      </c>
      <c r="I12" s="7" t="e">
        <f>'Raw data analysis'!N118</f>
        <v>#DIV/0!</v>
      </c>
      <c r="K12" s="18">
        <f>'Raw data analysis'!O22/('Raw data analysis'!O22+'Raw data analysis'!P22)</f>
        <v>0</v>
      </c>
      <c r="L12" s="19">
        <f>'Raw data analysis'!O118/('Raw data analysis'!O118+'Raw data analysis'!P118)</f>
        <v>0</v>
      </c>
      <c r="M12" s="20">
        <f>'Raw data analysis'!N198/('Raw data analysis'!N198+'Raw data analysis'!O198)</f>
        <v>0</v>
      </c>
      <c r="O12" s="29" t="str">
        <f t="shared" si="0"/>
        <v>Neg</v>
      </c>
    </row>
    <row r="13" spans="2:15" x14ac:dyDescent="0.35">
      <c r="B13" s="4">
        <f>'Raw data analysis'!K23</f>
        <v>0</v>
      </c>
      <c r="C13" s="5">
        <f>'Raw data analysis'!L23</f>
        <v>0</v>
      </c>
      <c r="D13" s="14" t="e">
        <f>'Raw data analysis'!M23</f>
        <v>#DIV/0!</v>
      </c>
      <c r="E13" t="e">
        <f>'Raw data analysis'!M119</f>
        <v>#DIV/0!</v>
      </c>
      <c r="F13" s="15" t="str">
        <f>'Raw data analysis'!M199</f>
        <v/>
      </c>
      <c r="G13" s="11"/>
      <c r="H13" s="14" t="e">
        <f>'Raw data analysis'!N23</f>
        <v>#DIV/0!</v>
      </c>
      <c r="I13" s="7" t="e">
        <f>'Raw data analysis'!N119</f>
        <v>#DIV/0!</v>
      </c>
      <c r="K13" s="18">
        <f>'Raw data analysis'!O23/('Raw data analysis'!O23+'Raw data analysis'!P23)</f>
        <v>0</v>
      </c>
      <c r="L13" s="19">
        <f>'Raw data analysis'!O119/('Raw data analysis'!O119+'Raw data analysis'!P119)</f>
        <v>0</v>
      </c>
      <c r="M13" s="20">
        <f>'Raw data analysis'!N199/('Raw data analysis'!N199+'Raw data analysis'!O199)</f>
        <v>0</v>
      </c>
      <c r="O13" s="29" t="str">
        <f t="shared" si="0"/>
        <v>Neg</v>
      </c>
    </row>
    <row r="14" spans="2:15" x14ac:dyDescent="0.35">
      <c r="B14" s="4">
        <f>'Raw data analysis'!K24</f>
        <v>0</v>
      </c>
      <c r="C14" s="5">
        <f>'Raw data analysis'!L24</f>
        <v>0</v>
      </c>
      <c r="D14" s="14" t="e">
        <f>'Raw data analysis'!M24</f>
        <v>#DIV/0!</v>
      </c>
      <c r="E14" t="e">
        <f>'Raw data analysis'!M120</f>
        <v>#DIV/0!</v>
      </c>
      <c r="F14" s="15" t="str">
        <f>'Raw data analysis'!M200</f>
        <v/>
      </c>
      <c r="G14" s="11"/>
      <c r="H14" s="14" t="e">
        <f>'Raw data analysis'!N24</f>
        <v>#DIV/0!</v>
      </c>
      <c r="I14" s="7" t="e">
        <f>'Raw data analysis'!N120</f>
        <v>#DIV/0!</v>
      </c>
      <c r="K14" s="18">
        <f>'Raw data analysis'!O24/('Raw data analysis'!O24+'Raw data analysis'!P24)</f>
        <v>0</v>
      </c>
      <c r="L14" s="19">
        <f>'Raw data analysis'!O120/('Raw data analysis'!O120+'Raw data analysis'!P120)</f>
        <v>0</v>
      </c>
      <c r="M14" s="20">
        <f>'Raw data analysis'!N200/('Raw data analysis'!N200+'Raw data analysis'!O200)</f>
        <v>0</v>
      </c>
      <c r="O14" s="29" t="str">
        <f t="shared" si="0"/>
        <v>Neg</v>
      </c>
    </row>
    <row r="15" spans="2:15" x14ac:dyDescent="0.35">
      <c r="B15" s="4">
        <f>'Raw data analysis'!K25</f>
        <v>0</v>
      </c>
      <c r="C15" s="5">
        <f>'Raw data analysis'!L25</f>
        <v>0</v>
      </c>
      <c r="D15" s="14" t="e">
        <f>'Raw data analysis'!M25</f>
        <v>#DIV/0!</v>
      </c>
      <c r="E15" t="e">
        <f>'Raw data analysis'!M121</f>
        <v>#DIV/0!</v>
      </c>
      <c r="F15" s="15" t="str">
        <f>'Raw data analysis'!M201</f>
        <v/>
      </c>
      <c r="G15" s="11"/>
      <c r="H15" s="14" t="e">
        <f>'Raw data analysis'!N25</f>
        <v>#DIV/0!</v>
      </c>
      <c r="I15" s="7" t="e">
        <f>'Raw data analysis'!N121</f>
        <v>#DIV/0!</v>
      </c>
      <c r="K15" s="18">
        <f>'Raw data analysis'!O25/('Raw data analysis'!O25+'Raw data analysis'!P25)</f>
        <v>0</v>
      </c>
      <c r="L15" s="19">
        <f>'Raw data analysis'!O121/('Raw data analysis'!O121+'Raw data analysis'!P121)</f>
        <v>0</v>
      </c>
      <c r="M15" s="20">
        <f>'Raw data analysis'!N201/('Raw data analysis'!N201+'Raw data analysis'!O201)</f>
        <v>0</v>
      </c>
      <c r="O15" s="29" t="str">
        <f t="shared" si="0"/>
        <v>Neg</v>
      </c>
    </row>
    <row r="16" spans="2:15" x14ac:dyDescent="0.35">
      <c r="B16" s="4">
        <f>'Raw data analysis'!K26</f>
        <v>0</v>
      </c>
      <c r="C16" s="5">
        <f>'Raw data analysis'!L26</f>
        <v>0</v>
      </c>
      <c r="D16" s="14" t="e">
        <f>'Raw data analysis'!M26</f>
        <v>#DIV/0!</v>
      </c>
      <c r="E16" t="e">
        <f>'Raw data analysis'!M122</f>
        <v>#DIV/0!</v>
      </c>
      <c r="F16" s="15" t="str">
        <f>'Raw data analysis'!M202</f>
        <v/>
      </c>
      <c r="G16" s="11"/>
      <c r="H16" s="14" t="e">
        <f>'Raw data analysis'!N26</f>
        <v>#DIV/0!</v>
      </c>
      <c r="I16" s="7" t="e">
        <f>'Raw data analysis'!N122</f>
        <v>#DIV/0!</v>
      </c>
      <c r="K16" s="18">
        <f>'Raw data analysis'!O26/('Raw data analysis'!O26+'Raw data analysis'!P26)</f>
        <v>0</v>
      </c>
      <c r="L16" s="19">
        <f>'Raw data analysis'!O122/('Raw data analysis'!O122+'Raw data analysis'!P122)</f>
        <v>0</v>
      </c>
      <c r="M16" s="20">
        <f>'Raw data analysis'!N202/('Raw data analysis'!N202+'Raw data analysis'!O202)</f>
        <v>0</v>
      </c>
      <c r="O16" s="29" t="str">
        <f t="shared" si="0"/>
        <v>Neg</v>
      </c>
    </row>
    <row r="17" spans="2:15" x14ac:dyDescent="0.35">
      <c r="B17" s="4">
        <f>'Raw data analysis'!K27</f>
        <v>0</v>
      </c>
      <c r="C17" s="5">
        <f>'Raw data analysis'!L27</f>
        <v>0</v>
      </c>
      <c r="D17" s="14" t="e">
        <f>'Raw data analysis'!M27</f>
        <v>#DIV/0!</v>
      </c>
      <c r="E17" t="e">
        <f>'Raw data analysis'!M123</f>
        <v>#DIV/0!</v>
      </c>
      <c r="F17" s="15" t="str">
        <f>'Raw data analysis'!M203</f>
        <v/>
      </c>
      <c r="G17" s="11"/>
      <c r="H17" s="14" t="e">
        <f>'Raw data analysis'!N27</f>
        <v>#DIV/0!</v>
      </c>
      <c r="I17" s="7" t="e">
        <f>'Raw data analysis'!N123</f>
        <v>#DIV/0!</v>
      </c>
      <c r="K17" s="18">
        <f>'Raw data analysis'!O27/('Raw data analysis'!O27+'Raw data analysis'!P27)</f>
        <v>0</v>
      </c>
      <c r="L17" s="19">
        <f>'Raw data analysis'!O123/('Raw data analysis'!O123+'Raw data analysis'!P123)</f>
        <v>0</v>
      </c>
      <c r="M17" s="20">
        <f>'Raw data analysis'!N203/('Raw data analysis'!N203+'Raw data analysis'!O203)</f>
        <v>0</v>
      </c>
      <c r="O17" s="29" t="str">
        <f t="shared" si="0"/>
        <v>Neg</v>
      </c>
    </row>
    <row r="18" spans="2:15" x14ac:dyDescent="0.35">
      <c r="B18" s="4">
        <f>'Raw data analysis'!K28</f>
        <v>0</v>
      </c>
      <c r="C18" s="5">
        <f>'Raw data analysis'!L28</f>
        <v>0</v>
      </c>
      <c r="D18" s="14" t="e">
        <f>'Raw data analysis'!M28</f>
        <v>#DIV/0!</v>
      </c>
      <c r="E18" t="e">
        <f>'Raw data analysis'!M124</f>
        <v>#DIV/0!</v>
      </c>
      <c r="F18" s="15" t="str">
        <f>'Raw data analysis'!M204</f>
        <v/>
      </c>
      <c r="G18" s="11"/>
      <c r="H18" s="14" t="e">
        <f>'Raw data analysis'!N28</f>
        <v>#DIV/0!</v>
      </c>
      <c r="I18" s="7" t="e">
        <f>'Raw data analysis'!N124</f>
        <v>#DIV/0!</v>
      </c>
      <c r="K18" s="18">
        <f>'Raw data analysis'!O28/('Raw data analysis'!O28+'Raw data analysis'!P28)</f>
        <v>0</v>
      </c>
      <c r="L18" s="19">
        <f>'Raw data analysis'!O124/('Raw data analysis'!O124+'Raw data analysis'!P124)</f>
        <v>0</v>
      </c>
      <c r="M18" s="20">
        <f>'Raw data analysis'!N204/('Raw data analysis'!N204+'Raw data analysis'!O204)</f>
        <v>0</v>
      </c>
      <c r="O18" s="29" t="str">
        <f t="shared" si="0"/>
        <v>Neg</v>
      </c>
    </row>
    <row r="19" spans="2:15" x14ac:dyDescent="0.35">
      <c r="B19" s="4">
        <f>'Raw data analysis'!K29</f>
        <v>0</v>
      </c>
      <c r="C19" s="5">
        <f>'Raw data analysis'!L29</f>
        <v>0</v>
      </c>
      <c r="D19" s="14" t="e">
        <f>'Raw data analysis'!M29</f>
        <v>#DIV/0!</v>
      </c>
      <c r="E19" t="e">
        <f>'Raw data analysis'!M125</f>
        <v>#DIV/0!</v>
      </c>
      <c r="F19" s="15" t="str">
        <f>'Raw data analysis'!M205</f>
        <v/>
      </c>
      <c r="G19" s="11"/>
      <c r="H19" s="14" t="e">
        <f>'Raw data analysis'!N29</f>
        <v>#DIV/0!</v>
      </c>
      <c r="I19" s="7" t="e">
        <f>'Raw data analysis'!N125</f>
        <v>#DIV/0!</v>
      </c>
      <c r="K19" s="18">
        <f>'Raw data analysis'!O29/('Raw data analysis'!O29+'Raw data analysis'!P29)</f>
        <v>0</v>
      </c>
      <c r="L19" s="19">
        <f>'Raw data analysis'!O125/('Raw data analysis'!O125+'Raw data analysis'!P125)</f>
        <v>0</v>
      </c>
      <c r="M19" s="20">
        <f>'Raw data analysis'!N205/('Raw data analysis'!N205+'Raw data analysis'!O205)</f>
        <v>0</v>
      </c>
      <c r="O19" s="29" t="str">
        <f t="shared" si="0"/>
        <v>Neg</v>
      </c>
    </row>
    <row r="20" spans="2:15" x14ac:dyDescent="0.35">
      <c r="B20" s="4">
        <f>'Raw data analysis'!K30</f>
        <v>0</v>
      </c>
      <c r="C20" s="5">
        <f>'Raw data analysis'!L30</f>
        <v>0</v>
      </c>
      <c r="D20" s="14" t="e">
        <f>'Raw data analysis'!M30</f>
        <v>#DIV/0!</v>
      </c>
      <c r="E20" t="e">
        <f>'Raw data analysis'!M126</f>
        <v>#DIV/0!</v>
      </c>
      <c r="F20" s="15" t="str">
        <f>'Raw data analysis'!M206</f>
        <v/>
      </c>
      <c r="G20" s="11"/>
      <c r="H20" s="14" t="e">
        <f>'Raw data analysis'!N30</f>
        <v>#DIV/0!</v>
      </c>
      <c r="I20" s="7" t="e">
        <f>'Raw data analysis'!N126</f>
        <v>#DIV/0!</v>
      </c>
      <c r="K20" s="18">
        <f>'Raw data analysis'!O30/('Raw data analysis'!O30+'Raw data analysis'!P30)</f>
        <v>0</v>
      </c>
      <c r="L20" s="19">
        <f>'Raw data analysis'!O126/('Raw data analysis'!O126+'Raw data analysis'!P126)</f>
        <v>0</v>
      </c>
      <c r="M20" s="20">
        <f>'Raw data analysis'!N206/('Raw data analysis'!N206+'Raw data analysis'!O206)</f>
        <v>0</v>
      </c>
      <c r="O20" s="29" t="str">
        <f t="shared" si="0"/>
        <v>Neg</v>
      </c>
    </row>
    <row r="21" spans="2:15" ht="15" thickBot="1" x14ac:dyDescent="0.4">
      <c r="B21" s="12">
        <f>'Raw data analysis'!K31</f>
        <v>0</v>
      </c>
      <c r="C21" s="13">
        <f>'Raw data analysis'!L31</f>
        <v>0</v>
      </c>
      <c r="D21" s="16" t="e">
        <f>'Raw data analysis'!M31</f>
        <v>#DIV/0!</v>
      </c>
      <c r="E21" s="9" t="e">
        <f>'Raw data analysis'!M127</f>
        <v>#DIV/0!</v>
      </c>
      <c r="F21" s="17" t="str">
        <f>'Raw data analysis'!M207</f>
        <v/>
      </c>
      <c r="G21" s="11"/>
      <c r="H21" s="16" t="e">
        <f>'Raw data analysis'!N31</f>
        <v>#DIV/0!</v>
      </c>
      <c r="I21" s="10" t="e">
        <f>'Raw data analysis'!N127</f>
        <v>#DIV/0!</v>
      </c>
      <c r="K21" s="21">
        <f>'Raw data analysis'!O31/('Raw data analysis'!O31+'Raw data analysis'!P31)</f>
        <v>0</v>
      </c>
      <c r="L21" s="22">
        <f>'Raw data analysis'!O127/('Raw data analysis'!O127+'Raw data analysis'!P127)</f>
        <v>0</v>
      </c>
      <c r="M21" s="23">
        <f>'Raw data analysis'!N207/('Raw data analysis'!N207+'Raw data analysis'!O207)</f>
        <v>0</v>
      </c>
      <c r="O21" s="30" t="str">
        <f t="shared" si="0"/>
        <v>Neg</v>
      </c>
    </row>
    <row r="22" spans="2:15" x14ac:dyDescent="0.35">
      <c r="B22" s="1"/>
    </row>
    <row r="23" spans="2:15" x14ac:dyDescent="0.35">
      <c r="B23" s="1"/>
    </row>
  </sheetData>
  <mergeCells count="5">
    <mergeCell ref="B4:C4"/>
    <mergeCell ref="D4:F4"/>
    <mergeCell ref="H4:I4"/>
    <mergeCell ref="K4:M4"/>
    <mergeCell ref="B3:O3"/>
  </mergeCells>
  <conditionalFormatting sqref="K6:L21">
    <cfRule type="cellIs" dxfId="2" priority="1" operator="between">
      <formula>0.3</formula>
      <formula>0.5</formula>
    </cfRule>
    <cfRule type="cellIs" dxfId="1" priority="3" operator="greaterThan">
      <formula>0.5</formula>
    </cfRule>
    <cfRule type="cellIs" dxfId="0" priority="4" operator="lessThan">
      <formula>0.3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 analysis</vt:lpstr>
      <vt:lpstr>Outcomes and 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Parks</dc:creator>
  <cp:lastModifiedBy>Celina Whalley</cp:lastModifiedBy>
  <cp:lastPrinted>2017-03-15T14:52:33Z</cp:lastPrinted>
  <dcterms:created xsi:type="dcterms:W3CDTF">2016-07-27T12:39:53Z</dcterms:created>
  <dcterms:modified xsi:type="dcterms:W3CDTF">2023-07-20T12:59:47Z</dcterms:modified>
</cp:coreProperties>
</file>